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Admin PC\Master Docs\PERSILAT\International Pencak Silat Ranking System\"/>
    </mc:Choice>
  </mc:AlternateContent>
  <xr:revisionPtr revIDLastSave="0" documentId="13_ncr:1_{973046B8-7FED-4B51-9F32-3D2C05AED9C7}" xr6:coauthVersionLast="47" xr6:coauthVersionMax="47" xr10:uidLastSave="{00000000-0000-0000-0000-000000000000}"/>
  <bookViews>
    <workbookView xWindow="-110" yWindow="-110" windowWidth="19420" windowHeight="10300" activeTab="3" xr2:uid="{DF6B68D0-6CFB-4197-BA95-C41958B19279}"/>
  </bookViews>
  <sheets>
    <sheet name="Pesilat Full Data" sheetId="1" r:id="rId1"/>
    <sheet name="Medal Winner" sheetId="2" r:id="rId2"/>
    <sheet name="Individual Ranking" sheetId="4" r:id="rId3"/>
    <sheet name="Team Ranking" sheetId="3"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0" i="4" l="1"/>
  <c r="O29" i="4"/>
  <c r="O18" i="4"/>
  <c r="O17" i="4"/>
  <c r="O28" i="4"/>
  <c r="O16" i="4"/>
  <c r="O27" i="4"/>
  <c r="O15" i="4"/>
  <c r="O26" i="4"/>
  <c r="O14" i="4"/>
  <c r="O25" i="4"/>
  <c r="O13" i="4"/>
  <c r="O34" i="4"/>
  <c r="O35" i="4"/>
  <c r="O8" i="4"/>
  <c r="O24" i="4"/>
  <c r="O12" i="4"/>
  <c r="O23" i="4"/>
  <c r="O11" i="4"/>
  <c r="O33" i="4"/>
  <c r="O20" i="4"/>
  <c r="O7" i="4"/>
  <c r="O22" i="4"/>
  <c r="O10" i="4"/>
  <c r="O32" i="4"/>
  <c r="O31" i="4"/>
  <c r="O19" i="4"/>
  <c r="O6" i="4"/>
  <c r="O21" i="4"/>
  <c r="O9" i="4"/>
  <c r="J23" i="4"/>
  <c r="J36" i="4"/>
  <c r="J22" i="4"/>
  <c r="J8" i="4"/>
  <c r="J21" i="4"/>
  <c r="J7" i="4"/>
  <c r="J20" i="4"/>
  <c r="J50" i="4"/>
  <c r="J31" i="4"/>
  <c r="J6" i="4"/>
  <c r="J49" i="4"/>
  <c r="J30" i="4"/>
  <c r="J19" i="4"/>
  <c r="J48" i="4"/>
  <c r="J35" i="4"/>
  <c r="J14" i="4"/>
  <c r="J47" i="4"/>
  <c r="J46" i="4"/>
  <c r="J29" i="4"/>
  <c r="J13" i="4"/>
  <c r="J45" i="4"/>
  <c r="J44" i="4"/>
  <c r="J28" i="4"/>
  <c r="J12" i="4"/>
  <c r="J52" i="4"/>
  <c r="J38" i="4"/>
  <c r="J43" i="4"/>
  <c r="J27" i="4"/>
  <c r="J11" i="4"/>
  <c r="J51" i="4"/>
  <c r="J42" i="4"/>
  <c r="J37" i="4"/>
  <c r="J26" i="4"/>
  <c r="J10" i="4"/>
  <c r="J41" i="4"/>
  <c r="J25" i="4"/>
  <c r="J18" i="4"/>
  <c r="J34" i="4"/>
  <c r="J17" i="4"/>
  <c r="J40" i="4"/>
  <c r="J33" i="4"/>
  <c r="J9" i="4"/>
  <c r="J39" i="4"/>
  <c r="J24" i="4"/>
  <c r="J16" i="4"/>
  <c r="J32" i="4"/>
  <c r="J15" i="4"/>
  <c r="E61" i="4"/>
  <c r="E60" i="4"/>
  <c r="E36" i="4"/>
  <c r="E35" i="4"/>
  <c r="E59" i="4"/>
  <c r="E34" i="4"/>
  <c r="E58" i="4"/>
  <c r="E33" i="4"/>
  <c r="E57" i="4"/>
  <c r="E32" i="4"/>
  <c r="E56" i="4"/>
  <c r="E31" i="4"/>
  <c r="E79" i="4"/>
  <c r="E82" i="4"/>
  <c r="E17" i="4"/>
  <c r="E55" i="4"/>
  <c r="E30" i="4"/>
  <c r="E54" i="4"/>
  <c r="E29" i="4"/>
  <c r="E78" i="4"/>
  <c r="E46" i="4"/>
  <c r="E16" i="4"/>
  <c r="E53" i="4"/>
  <c r="E28" i="4"/>
  <c r="E77" i="4"/>
  <c r="E76" i="4"/>
  <c r="E45" i="4"/>
  <c r="E15" i="4"/>
  <c r="E52" i="4"/>
  <c r="E27" i="4"/>
  <c r="E8" i="4"/>
  <c r="E7" i="4"/>
  <c r="E26" i="4"/>
  <c r="E6" i="4"/>
  <c r="E51" i="4"/>
  <c r="E25" i="4"/>
  <c r="E24" i="4"/>
  <c r="E23" i="4"/>
  <c r="E75" i="4"/>
  <c r="E44" i="4"/>
  <c r="E74" i="4"/>
  <c r="E43" i="4"/>
  <c r="E22" i="4"/>
  <c r="E73" i="4"/>
  <c r="E50" i="4"/>
  <c r="E14" i="4"/>
  <c r="E72" i="4"/>
  <c r="E71" i="4"/>
  <c r="E42" i="4"/>
  <c r="E13" i="4"/>
  <c r="E70" i="4"/>
  <c r="E69" i="4"/>
  <c r="E41" i="4"/>
  <c r="E12" i="4"/>
  <c r="E81" i="4"/>
  <c r="E63" i="4"/>
  <c r="E68" i="4"/>
  <c r="E40" i="4"/>
  <c r="E11" i="4"/>
  <c r="E80" i="4"/>
  <c r="E67" i="4"/>
  <c r="E62" i="4"/>
  <c r="E39" i="4"/>
  <c r="E10" i="4"/>
  <c r="E66" i="4"/>
  <c r="E38" i="4"/>
  <c r="E21" i="4"/>
  <c r="E49" i="4"/>
  <c r="E20" i="4"/>
  <c r="E65" i="4"/>
  <c r="E48" i="4"/>
  <c r="E9" i="4"/>
  <c r="E64" i="4"/>
  <c r="E37" i="4"/>
  <c r="E19" i="4"/>
  <c r="E47" i="4"/>
  <c r="E18" i="4"/>
  <c r="I141" i="2"/>
  <c r="I140" i="2"/>
  <c r="R69" i="2"/>
  <c r="R68" i="2"/>
  <c r="I69" i="2"/>
  <c r="I68" i="2"/>
  <c r="I132" i="2"/>
  <c r="I131" i="2"/>
  <c r="I96" i="2"/>
  <c r="I95" i="2"/>
  <c r="R132" i="2"/>
  <c r="R131" i="2"/>
  <c r="R123" i="2"/>
  <c r="R122" i="2"/>
  <c r="R96" i="2"/>
  <c r="R95" i="2"/>
  <c r="R61" i="2"/>
  <c r="R60" i="2"/>
  <c r="R59" i="2"/>
  <c r="I106" i="2"/>
  <c r="I105" i="2"/>
  <c r="I104" i="2"/>
  <c r="R88" i="2"/>
  <c r="R87" i="2"/>
  <c r="R86" i="2"/>
  <c r="I87" i="2"/>
  <c r="I86" i="2"/>
  <c r="R80" i="2"/>
  <c r="R79" i="2"/>
  <c r="R78" i="2"/>
  <c r="R77" i="2"/>
  <c r="I78" i="2"/>
  <c r="I77" i="2"/>
  <c r="R52" i="2"/>
  <c r="R51" i="2"/>
  <c r="R50" i="2"/>
  <c r="I52" i="2"/>
  <c r="I51" i="2"/>
  <c r="I50" i="2"/>
  <c r="R44" i="2"/>
  <c r="R43" i="2"/>
  <c r="R42" i="2"/>
  <c r="R41" i="2"/>
  <c r="I44" i="2"/>
  <c r="I43" i="2"/>
  <c r="I42" i="2"/>
  <c r="I41" i="2"/>
  <c r="R35" i="2"/>
  <c r="R34" i="2"/>
  <c r="R33" i="2"/>
  <c r="R32" i="2"/>
  <c r="R31" i="2"/>
  <c r="I35" i="2"/>
  <c r="I34" i="2"/>
  <c r="I33" i="2"/>
  <c r="I32" i="2"/>
  <c r="I31" i="2"/>
  <c r="R24" i="2"/>
  <c r="R23" i="2"/>
  <c r="R22" i="2"/>
  <c r="I23" i="2"/>
  <c r="I22" i="2"/>
  <c r="R15" i="2"/>
  <c r="R14" i="2"/>
  <c r="R13" i="2"/>
  <c r="I15" i="2"/>
  <c r="I14" i="2"/>
  <c r="I13" i="2"/>
  <c r="R5" i="2"/>
  <c r="R4" i="2"/>
  <c r="G12" i="1"/>
  <c r="F12" i="1"/>
  <c r="E12" i="1"/>
  <c r="G8" i="1"/>
  <c r="G9" i="1"/>
  <c r="G10" i="1"/>
  <c r="G11" i="1"/>
  <c r="G7"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5">
    <bk>
      <extLst>
        <ext uri="{3e2802c4-a4d2-4d8b-9148-e3be6c30e623}">
          <xlrd:rvb i="0"/>
        </ext>
      </extLst>
    </bk>
    <bk>
      <extLst>
        <ext uri="{3e2802c4-a4d2-4d8b-9148-e3be6c30e623}">
          <xlrd:rvb i="7"/>
        </ext>
      </extLst>
    </bk>
    <bk>
      <extLst>
        <ext uri="{3e2802c4-a4d2-4d8b-9148-e3be6c30e623}">
          <xlrd:rvb i="559"/>
        </ext>
      </extLst>
    </bk>
    <bk>
      <extLst>
        <ext uri="{3e2802c4-a4d2-4d8b-9148-e3be6c30e623}">
          <xlrd:rvb i="8"/>
        </ext>
      </extLst>
    </bk>
    <bk>
      <extLst>
        <ext uri="{3e2802c4-a4d2-4d8b-9148-e3be6c30e623}">
          <xlrd:rvb i="709"/>
        </ext>
      </extLst>
    </bk>
  </futureMetadata>
  <valueMetadata count="5">
    <bk>
      <rc t="1" v="0"/>
    </bk>
    <bk>
      <rc t="1" v="1"/>
    </bk>
    <bk>
      <rc t="1" v="2"/>
    </bk>
    <bk>
      <rc t="1" v="3"/>
    </bk>
    <bk>
      <rc t="1" v="4"/>
    </bk>
  </valueMetadata>
</metadata>
</file>

<file path=xl/sharedStrings.xml><?xml version="1.0" encoding="utf-8"?>
<sst xmlns="http://schemas.openxmlformats.org/spreadsheetml/2006/main" count="1072" uniqueCount="250">
  <si>
    <t>Event Name</t>
  </si>
  <si>
    <t>8th Southeast Asia Pencak Silat Championship</t>
  </si>
  <si>
    <t>Date</t>
  </si>
  <si>
    <t>25 - 27 February 2022</t>
  </si>
  <si>
    <t>Venue</t>
  </si>
  <si>
    <t>OCBC Arena, Hall 1, Singapore Sports Hub (Singapore)</t>
  </si>
  <si>
    <t>Team Participating</t>
  </si>
  <si>
    <t xml:space="preserve">Name </t>
  </si>
  <si>
    <t>Country</t>
  </si>
  <si>
    <t>Gender</t>
  </si>
  <si>
    <t>Event</t>
  </si>
  <si>
    <t>Category</t>
  </si>
  <si>
    <t>B</t>
  </si>
  <si>
    <t>C</t>
  </si>
  <si>
    <t>MATCH</t>
  </si>
  <si>
    <t>MUHAMMAD KHAIRI ADIB BIN AZHAR</t>
  </si>
  <si>
    <t>MALAYSIA</t>
  </si>
  <si>
    <t>MOHAMAD HAZIM BIN AMZAD</t>
  </si>
  <si>
    <t>MALE</t>
  </si>
  <si>
    <t>MOHD AL JUFFERI BIN JAMARI</t>
  </si>
  <si>
    <t>F</t>
  </si>
  <si>
    <t>MOHD FAUZI BIN KHALID</t>
  </si>
  <si>
    <t>G</t>
  </si>
  <si>
    <t>MOHAMMAD AMIRUDDIN BIN ADZMI</t>
  </si>
  <si>
    <t>H</t>
  </si>
  <si>
    <t>MUHAMMAD ROBIAL BIN SOBRI</t>
  </si>
  <si>
    <t>J</t>
  </si>
  <si>
    <t>BILLAGE ANAK NAKANG</t>
  </si>
  <si>
    <t>Open 1</t>
  </si>
  <si>
    <t>NOR FARAH BINTI MAZLAN</t>
  </si>
  <si>
    <t>FEMALE</t>
  </si>
  <si>
    <t>A</t>
  </si>
  <si>
    <t>ZULAIKA BINTI RAZAMAN</t>
  </si>
  <si>
    <t>LUQMAN BIN LAJI</t>
  </si>
  <si>
    <t>ARTISTIC</t>
  </si>
  <si>
    <t>SINGLE</t>
  </si>
  <si>
    <t>NUR SYAFIQAH BINTI HAMZAH</t>
  </si>
  <si>
    <t>MERRYWATI MANUIL</t>
  </si>
  <si>
    <t>FATIN ARDANI BINTI ZAMRI</t>
  </si>
  <si>
    <t>SITI NUR KHAIRUNNISA BINTI HAIL</t>
  </si>
  <si>
    <t>DOUBLE</t>
  </si>
  <si>
    <t>TEAM</t>
  </si>
  <si>
    <t>KIERAN TARUNA ALFRESH</t>
  </si>
  <si>
    <t>INDONESIA</t>
  </si>
  <si>
    <t>JUNIOR F</t>
  </si>
  <si>
    <t>KADEK ANDREY NOVA PRAYADA</t>
  </si>
  <si>
    <t>D</t>
  </si>
  <si>
    <t>TITO HENDRA SEPTA KURNIA</t>
  </si>
  <si>
    <t>KADEK ADI BUDIASTA</t>
  </si>
  <si>
    <t>RONALDO NENO</t>
  </si>
  <si>
    <t>HENDRA WAKHYU HIDAYAT</t>
  </si>
  <si>
    <t>I</t>
  </si>
  <si>
    <t>DINDA NURAIDHA</t>
  </si>
  <si>
    <t>SAFRIA DWI MEILANI</t>
  </si>
  <si>
    <t>RAHMAWATI</t>
  </si>
  <si>
    <t>ASEP YULDAN SANI</t>
  </si>
  <si>
    <t>SINGAPORE</t>
  </si>
  <si>
    <t>MUHAMMAD NAUFAL BIN ABDULLAH</t>
  </si>
  <si>
    <t>MUHAMMAD SHAIMAN BIN JOHANIS</t>
  </si>
  <si>
    <t>ANIQ ASRI BIN MOHAMMAD YAZID</t>
  </si>
  <si>
    <t>MUHAMMAD HAZIM BIN MOHD YUSLI</t>
  </si>
  <si>
    <t>MUHAMMAD RIANSYAUQI BIN MISTAM</t>
  </si>
  <si>
    <t>NUR HADI BIN NORSHAMSUDDIN</t>
  </si>
  <si>
    <t>E</t>
  </si>
  <si>
    <t>ABDUL RAAZAQ BIN ABDUL RASHID</t>
  </si>
  <si>
    <t>SHEIK FERDOUS BIN SHEIK ALAU'DDIN</t>
  </si>
  <si>
    <t>MUHAMMAD SYAKIR BIN JEFFRY</t>
  </si>
  <si>
    <t>MUHAMMAD SYAHIRAN BIN JEFFRY</t>
  </si>
  <si>
    <t>SHEIK FARHAN BIN SHEIK ALAU'DDIN</t>
  </si>
  <si>
    <t>MUHAMMAD RIZUAN BIN MUHAMAD RAZAK</t>
  </si>
  <si>
    <t>NUR TUHFAH IZZAH BINTE MD ROSLAN</t>
  </si>
  <si>
    <t>Under 45</t>
  </si>
  <si>
    <t>NADHRAH BINTE SAHRIN</t>
  </si>
  <si>
    <t>NUR SYAZA INSYIRAH BINTE MD ROSLAN</t>
  </si>
  <si>
    <t>RIFQAH MURSYIDAH BINTE MISTAM</t>
  </si>
  <si>
    <t>NURUL SUHAILA BINTE MOHAMED SAIFUL</t>
  </si>
  <si>
    <t>SITI KHADIJAH BINTE MOHD SHAHREM</t>
  </si>
  <si>
    <t>NUR SHAQIRA BINTE SHEIK ALAU'DDIN</t>
  </si>
  <si>
    <t>SITI NAZURAH BINTE MD YUSOFF</t>
  </si>
  <si>
    <t>NUR AZLYANA BINTE ISMAIL</t>
  </si>
  <si>
    <t>SHARIFAH SHAZZA BINTE SAMSURI</t>
  </si>
  <si>
    <t>AMIRAH BINTE SAHRIN</t>
  </si>
  <si>
    <t>IFFAH BATRISYIA BINTE NOH</t>
  </si>
  <si>
    <t>NUR ASHIKIN BINTE ZULKIFLI</t>
  </si>
  <si>
    <t>MUHAMMAD IQBAL BIN ABDUL RAHMAN</t>
  </si>
  <si>
    <t>MUHD HAZIQ BIN MOHD ZAQUE</t>
  </si>
  <si>
    <t>MUHD HAZIM BIN MOHD ZAQUE</t>
  </si>
  <si>
    <t>MUHD NAZRUL BIN MOHD KAMAL</t>
  </si>
  <si>
    <t>SINGLE/TEAM</t>
  </si>
  <si>
    <t>MUHAMMADINIL MUSTAFAR BIN MOHD ISA</t>
  </si>
  <si>
    <t>SARAYUT SRAKAEW</t>
  </si>
  <si>
    <t>THAILAND</t>
  </si>
  <si>
    <t>THANET NITUTORN</t>
  </si>
  <si>
    <t>SIRIPHON KHONGKAEWKLUEAN</t>
  </si>
  <si>
    <t>SUTHAT BUNCHIT</t>
  </si>
  <si>
    <t>SARANON GLOMPAN</t>
  </si>
  <si>
    <t>VIETNAM</t>
  </si>
  <si>
    <t>BUI VAN THONG</t>
  </si>
  <si>
    <t>VU VAN KIEN</t>
  </si>
  <si>
    <t>PHAM THUAN ANH</t>
  </si>
  <si>
    <t>VU DUV HUNG</t>
  </si>
  <si>
    <t>NGUYEN TAN SANG</t>
  </si>
  <si>
    <t>NGUYEN DUY TUYEN</t>
  </si>
  <si>
    <t>LUU VU TU</t>
  </si>
  <si>
    <t>NGUYEN VAN TRI</t>
  </si>
  <si>
    <t>LE VAN TOAN</t>
  </si>
  <si>
    <t>DINH THI KIM TUYEN</t>
  </si>
  <si>
    <t>VANG HONG PHUONG</t>
  </si>
  <si>
    <t>LE THI VAN ANH</t>
  </si>
  <si>
    <t>HA THI PHUONG</t>
  </si>
  <si>
    <t>NGUYEN THI CAM NHI</t>
  </si>
  <si>
    <t>CAO THI MY XUYEN</t>
  </si>
  <si>
    <t>NGUYEN PHUONG LINH</t>
  </si>
  <si>
    <t>DUONG THUY LINH</t>
  </si>
  <si>
    <t>NGO VAN HUYNH</t>
  </si>
  <si>
    <t>VU NGO HOANG SON</t>
  </si>
  <si>
    <t>DOUBLE/TEAM</t>
  </si>
  <si>
    <t>NGUYEN DUC CUONG</t>
  </si>
  <si>
    <t>CATEGORY</t>
  </si>
  <si>
    <t>GOLD</t>
  </si>
  <si>
    <t>SILVER</t>
  </si>
  <si>
    <t>BRONZE</t>
  </si>
  <si>
    <t xml:space="preserve">Male </t>
  </si>
  <si>
    <t>Female</t>
  </si>
  <si>
    <t>Total Athletes</t>
  </si>
  <si>
    <t>MALE MATCH UNDER 45KG</t>
  </si>
  <si>
    <t>MALE MATCH CLASS B (50-55KG)</t>
  </si>
  <si>
    <t>MALE MATCH CLASS A (45-50KG)</t>
  </si>
  <si>
    <t>MALE MATCH CLASS C (55-60KG)</t>
  </si>
  <si>
    <t>MALE MATCH CLASS D (60-65KG)</t>
  </si>
  <si>
    <t>MALE MATCH CLASS E (65-70KG)</t>
  </si>
  <si>
    <t>MALE MATCH CLASS F (70-75KG)</t>
  </si>
  <si>
    <t>MALE MATCH CLASS G (75-80KG)</t>
  </si>
  <si>
    <t>MALE MATCH CLASS H (80-85KG)</t>
  </si>
  <si>
    <t>MALE MATCH CLASS I (85-90KG)</t>
  </si>
  <si>
    <t>MALE MATCH CLASS J (90-95KG)</t>
  </si>
  <si>
    <t>MALE MATCH CLASS OPEN 1 (95-110KG)</t>
  </si>
  <si>
    <t>MALE MATCH CLASS OPEN 2 (ABOVE 110KG)</t>
  </si>
  <si>
    <t>MALE ARTISTIC SINGLE</t>
  </si>
  <si>
    <t>MALE ARTISTIC DOUBLE</t>
  </si>
  <si>
    <t>MALE ARTISTIC TEAM</t>
  </si>
  <si>
    <t>FEMALE MATCH UNDER 45KG</t>
  </si>
  <si>
    <t>FEMALE MATCH CLASS A (45-50KG)</t>
  </si>
  <si>
    <t>FEMALE MATCH CLASS B (50-55KG)</t>
  </si>
  <si>
    <t>FEMALE MATCH CLASS C (55-60KG)</t>
  </si>
  <si>
    <t>FEMALE MATCH CLASS D (60-65KG)</t>
  </si>
  <si>
    <t>FEMALE MATCH CLASS E (65-70KG)</t>
  </si>
  <si>
    <t>FEMALE MATCH CLASS F (70-75KG)</t>
  </si>
  <si>
    <t>FEMALE MATCH CLASS G (75-80KG)</t>
  </si>
  <si>
    <t>FEMALE MATCH CLASS H (80-85KG)</t>
  </si>
  <si>
    <t>FEMALE MATCH CLASS OPEN 1 (85-100KG)</t>
  </si>
  <si>
    <t>FEMALE MATCH CLASS OPEN 2 (ABOVE 100KG)</t>
  </si>
  <si>
    <t>FEMALE ARTISTIC SINGLE</t>
  </si>
  <si>
    <t>FEMALE ARTISTIC DOUBLE</t>
  </si>
  <si>
    <t>FEMALE ARTISTIC TEAM</t>
  </si>
  <si>
    <t>MALE MATCH CLASS F (59-63KG) - JUNIOR</t>
  </si>
  <si>
    <t xml:space="preserve">MUHAMMAD NAUFAL BIN ABDULLAH </t>
  </si>
  <si>
    <t>SGP</t>
  </si>
  <si>
    <t>KEIRAN TARUNA ALFRESH</t>
  </si>
  <si>
    <t>INA</t>
  </si>
  <si>
    <t xml:space="preserve">BUI VAN THONG </t>
  </si>
  <si>
    <t xml:space="preserve">VIE </t>
  </si>
  <si>
    <t>MAS</t>
  </si>
  <si>
    <t xml:space="preserve">ANIQ 'ASRI BIN MOHAMMAD YAZID </t>
  </si>
  <si>
    <t xml:space="preserve">SGP </t>
  </si>
  <si>
    <t>THA</t>
  </si>
  <si>
    <t>VIE</t>
  </si>
  <si>
    <t xml:space="preserve">MUHAMMAD HAZIM BIN MOHD YUSLI </t>
  </si>
  <si>
    <t xml:space="preserve">INA </t>
  </si>
  <si>
    <t xml:space="preserve">MUHAMMAD RIANSYAUQI BIN MISTAM </t>
  </si>
  <si>
    <t xml:space="preserve">PHAM THUAN ANH </t>
  </si>
  <si>
    <t xml:space="preserve">THANET NITUTORN </t>
  </si>
  <si>
    <t xml:space="preserve">NUR HADI BIN NORSHAMSUDDIN </t>
  </si>
  <si>
    <t xml:space="preserve">VU DUV HUNG </t>
  </si>
  <si>
    <t xml:space="preserve">MOHD AL JUFFERI BIN JAMARI </t>
  </si>
  <si>
    <t xml:space="preserve">MAS </t>
  </si>
  <si>
    <t xml:space="preserve">ABDUL RAAZAQ BIN ABDUL RASHID </t>
  </si>
  <si>
    <t xml:space="preserve">TITO HENDRA SEPTA KURNIA </t>
  </si>
  <si>
    <t xml:space="preserve">SIRIPHON KHONGKAEWKLUEAN </t>
  </si>
  <si>
    <t xml:space="preserve">NGUYEN TAN SANG </t>
  </si>
  <si>
    <t xml:space="preserve">SUTHAT BUNCHIT </t>
  </si>
  <si>
    <t xml:space="preserve">SHEIK FERDOUS BIN SHEIK ALAU'DDIN </t>
  </si>
  <si>
    <t xml:space="preserve">I KADEK ADI BUDIASTA </t>
  </si>
  <si>
    <t xml:space="preserve">NGUYEN DUY TUYEN </t>
  </si>
  <si>
    <t xml:space="preserve">MUHAMMAD SYAKIR BIN JEFFRY </t>
  </si>
  <si>
    <t xml:space="preserve">RONALDO NENO </t>
  </si>
  <si>
    <t xml:space="preserve">MOHAMMAD AMIRUDDIN BIN ADZMI </t>
  </si>
  <si>
    <t xml:space="preserve">MUHAMMAD SYAHIRAN BIN JEFFRY </t>
  </si>
  <si>
    <t xml:space="preserve">HENDRA WAKHYU HIDAYAT </t>
  </si>
  <si>
    <t xml:space="preserve">LUU VU TU </t>
  </si>
  <si>
    <t xml:space="preserve">SARANON GLOMPAN </t>
  </si>
  <si>
    <t xml:space="preserve">SHEIK FARHAN BIN SHEIK ALAU'DDIN </t>
  </si>
  <si>
    <t xml:space="preserve">NGUYEN VAN TRI </t>
  </si>
  <si>
    <t xml:space="preserve">MUHAMMAD ROBIAL BIN SABRI </t>
  </si>
  <si>
    <t xml:space="preserve">LE VAN TOAN </t>
  </si>
  <si>
    <t xml:space="preserve">MUHAMAD RIZUAN BIN MUHAMAD RAZAK </t>
  </si>
  <si>
    <t xml:space="preserve">BILLAGE ANAK NAKANG </t>
  </si>
  <si>
    <t xml:space="preserve">DINH THI KIM TUYEN </t>
  </si>
  <si>
    <t xml:space="preserve">NUR TUHFAH IZZAH BINTE MD ROSLAN </t>
  </si>
  <si>
    <t xml:space="preserve">NADHRAH BINTE SAHRIN </t>
  </si>
  <si>
    <t xml:space="preserve">NOR FARAH BINTI MAZALN </t>
  </si>
  <si>
    <t xml:space="preserve">VANG HONG PHUONG </t>
  </si>
  <si>
    <t xml:space="preserve">SAFRIA DWI MEILANI </t>
  </si>
  <si>
    <t xml:space="preserve">NUR SYAZA INSYIRAH BINTE MD ROSLAN </t>
  </si>
  <si>
    <t xml:space="preserve">LE THI VAN ANH </t>
  </si>
  <si>
    <t xml:space="preserve">ZULAIKA BINTI RAZAMAN </t>
  </si>
  <si>
    <t xml:space="preserve">RIFQAH MURSYIDAH BINTE MISTAM </t>
  </si>
  <si>
    <t xml:space="preserve">RAHMAWATI </t>
  </si>
  <si>
    <t xml:space="preserve">NUR SHAQIRA BINTE SHEIK ALAU'DDIN </t>
  </si>
  <si>
    <t xml:space="preserve">CAO THI MY XUYEN </t>
  </si>
  <si>
    <t xml:space="preserve">MUHAMMAD IQBAL BIN ABDUL RAHMAN </t>
  </si>
  <si>
    <t xml:space="preserve">ASEP YULDAN SANI </t>
  </si>
  <si>
    <t xml:space="preserve">LUQMAN BIN LAJI </t>
  </si>
  <si>
    <t xml:space="preserve">SITI KHADIJAH BINTE MOHD SHAHREM </t>
  </si>
  <si>
    <t xml:space="preserve">NGUYEN THI CAM NHI </t>
  </si>
  <si>
    <t xml:space="preserve">NUR SYAFIQAH BINTI HAMZAH </t>
  </si>
  <si>
    <t>SITI NAZURAH BINTE MOHD YUSOFF</t>
  </si>
  <si>
    <t xml:space="preserve">AMIRAH BINTE SAHRIN, IFFAH BATRISYIA BINTE NOH, NUR ASHIKIN BINTE ZULKIFLI </t>
  </si>
  <si>
    <t>MERRYWATI MANUIL, FATIN ARDANI BINTI ZAMRI, SITI NUR KHAIRUNNISA BINTI HAIL</t>
  </si>
  <si>
    <t xml:space="preserve">NURUL SUHAILA BINTE MOHD SAIFUL </t>
  </si>
  <si>
    <t xml:space="preserve">HA THI PHUONG </t>
  </si>
  <si>
    <t xml:space="preserve">NUR AZLYANA BINTE ISMAIL &amp; SHARIFAH SHAZZA BINTE SAMSURI </t>
  </si>
  <si>
    <t xml:space="preserve">NGUYEN PHUONG LINH &amp; DUONG THUY LINH </t>
  </si>
  <si>
    <t>MUHAMMAD HAZIM BIN MOHD ZAQUE &amp; MUHAMMAD HAZIM BIN MOHD ZAQUE</t>
  </si>
  <si>
    <t xml:space="preserve">NGO VAN HUYNH &amp; VU NGO HOANG SON </t>
  </si>
  <si>
    <t>MUHAMMAD IQBAL BIN ABDUL RAHMAN, MUHAMMAD NAZRUL BIN MOHD KAMAL  &amp; MUHAMMADINIL MUSTAFAR BIN MOHD ISA</t>
  </si>
  <si>
    <t>NGUYEN DUC CUONG, NGO VAN HUYNH, VU NGO HOANG SON</t>
  </si>
  <si>
    <t xml:space="preserve">CONTINGENT </t>
  </si>
  <si>
    <t xml:space="preserve">RANK </t>
  </si>
  <si>
    <t xml:space="preserve">VIETNAM </t>
  </si>
  <si>
    <t xml:space="preserve">MEDAL TALLY </t>
  </si>
  <si>
    <t>8TH SEA PENCAK SILAT CHAMPIONSHIP 2022</t>
  </si>
  <si>
    <t>POINTS/
REMARKS</t>
  </si>
  <si>
    <t xml:space="preserve">MUHAMMAD HAZIM BIN MOHD ZAQUE </t>
  </si>
  <si>
    <t>MUHAMMAD HAZIM BIN MOHD ZAQUE</t>
  </si>
  <si>
    <t xml:space="preserve">NGO VAN HUYNH </t>
  </si>
  <si>
    <t xml:space="preserve"> VU NGO HOANG SON </t>
  </si>
  <si>
    <t>MUHAMMAD NAZRUL BIN MOHD KAMAL</t>
  </si>
  <si>
    <t xml:space="preserve">SHARIFAH SHAZZA BINTE SAMSURI </t>
  </si>
  <si>
    <t xml:space="preserve">DUONG THUY LINH </t>
  </si>
  <si>
    <t xml:space="preserve">NUR ASHIKIN BINTE ZULKIFLI </t>
  </si>
  <si>
    <t xml:space="preserve"> SITI NUR KHAIRUNNISA BINTI HAIL</t>
  </si>
  <si>
    <t>, FATIN ARDANI BINTI ZAMRI</t>
  </si>
  <si>
    <t xml:space="preserve">NAME </t>
  </si>
  <si>
    <t xml:space="preserve">COUNTRY </t>
  </si>
  <si>
    <t>POINTS</t>
  </si>
  <si>
    <t>RANK</t>
  </si>
  <si>
    <t xml:space="preserve">OVERALL </t>
  </si>
  <si>
    <t xml:space="preserve">MALE OVERALL </t>
  </si>
  <si>
    <t xml:space="preserve">FEMALE OVERALL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</si>
</sst>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5" tint="-0.249977111117893"/>
        <bgColor indexed="64"/>
      </patternFill>
    </fill>
    <fill>
      <patternFill patternType="solid">
        <fgColor theme="7" tint="0.39997558519241921"/>
        <bgColor indexed="64"/>
      </patternFill>
    </fill>
  </fills>
  <borders count="38">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bottom/>
      <diagonal/>
    </border>
    <border>
      <left style="thin">
        <color auto="1"/>
      </left>
      <right/>
      <top style="double">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5">
    <xf numFmtId="0" fontId="0" fillId="0" borderId="0" xfId="0"/>
    <xf numFmtId="0" fontId="0" fillId="0" borderId="10" xfId="0" applyBorder="1"/>
    <xf numFmtId="0" fontId="0" fillId="0" borderId="11" xfId="0" applyBorder="1"/>
    <xf numFmtId="0" fontId="0" fillId="0" borderId="12" xfId="0" applyBorder="1"/>
    <xf numFmtId="0" fontId="0" fillId="0" borderId="14" xfId="0" applyBorder="1"/>
    <xf numFmtId="0" fontId="0" fillId="0" borderId="30" xfId="0" applyBorder="1" applyAlignment="1">
      <alignment horizontal="center" vertical="center"/>
    </xf>
    <xf numFmtId="0" fontId="0" fillId="0" borderId="6" xfId="0" applyBorder="1" applyAlignment="1">
      <alignment horizontal="center" vertical="center"/>
    </xf>
    <xf numFmtId="0" fontId="0" fillId="2" borderId="22" xfId="0" applyFill="1" applyBorder="1"/>
    <xf numFmtId="0" fontId="0" fillId="2" borderId="23" xfId="0" applyFill="1" applyBorder="1"/>
    <xf numFmtId="0" fontId="0" fillId="2" borderId="16" xfId="0" applyFill="1" applyBorder="1"/>
    <xf numFmtId="0" fontId="0" fillId="2" borderId="17" xfId="0" applyFill="1" applyBorder="1"/>
    <xf numFmtId="0" fontId="0" fillId="2" borderId="19" xfId="0" applyFill="1" applyBorder="1"/>
    <xf numFmtId="0" fontId="0" fillId="2" borderId="20" xfId="0" applyFill="1" applyBorder="1"/>
    <xf numFmtId="0" fontId="1" fillId="0" borderId="18" xfId="0" applyFont="1" applyBorder="1"/>
    <xf numFmtId="0" fontId="1" fillId="0" borderId="17" xfId="0" applyFont="1" applyBorder="1"/>
    <xf numFmtId="0" fontId="1" fillId="0" borderId="21" xfId="0" applyFont="1" applyBorder="1"/>
    <xf numFmtId="0" fontId="1" fillId="0" borderId="20" xfId="0" applyFont="1" applyBorder="1"/>
    <xf numFmtId="0" fontId="1" fillId="0" borderId="0" xfId="0" applyFont="1" applyBorder="1"/>
    <xf numFmtId="0" fontId="1" fillId="0" borderId="11" xfId="0" applyFont="1" applyBorder="1"/>
    <xf numFmtId="0" fontId="1" fillId="0" borderId="4" xfId="0" applyFont="1" applyBorder="1"/>
    <xf numFmtId="0" fontId="1" fillId="0" borderId="23" xfId="0" applyFont="1" applyBorder="1"/>
    <xf numFmtId="0" fontId="1" fillId="0" borderId="13" xfId="0" applyFont="1" applyBorder="1"/>
    <xf numFmtId="0" fontId="1" fillId="0" borderId="14" xfId="0" applyFont="1" applyBorder="1"/>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0" fillId="0" borderId="33" xfId="0" applyBorder="1"/>
    <xf numFmtId="0" fontId="0" fillId="0" borderId="15" xfId="0" applyBorder="1"/>
    <xf numFmtId="0" fontId="0" fillId="3" borderId="0" xfId="0" applyFill="1" applyBorder="1"/>
    <xf numFmtId="0" fontId="0" fillId="3" borderId="11" xfId="0" applyFill="1" applyBorder="1"/>
    <xf numFmtId="0" fontId="0" fillId="3" borderId="2" xfId="0" applyFill="1" applyBorder="1"/>
    <xf numFmtId="0" fontId="0" fillId="3" borderId="13" xfId="0" applyFill="1" applyBorder="1"/>
    <xf numFmtId="0" fontId="0" fillId="3" borderId="14" xfId="0" applyFill="1" applyBorder="1"/>
    <xf numFmtId="0" fontId="0" fillId="4" borderId="1" xfId="0" applyFill="1" applyBorder="1"/>
    <xf numFmtId="0" fontId="0" fillId="2" borderId="1" xfId="0" applyFill="1" applyBorder="1"/>
    <xf numFmtId="0" fontId="0" fillId="5" borderId="1" xfId="0" applyFill="1" applyBorder="1"/>
    <xf numFmtId="0" fontId="1" fillId="0" borderId="32" xfId="0" applyFont="1" applyBorder="1"/>
    <xf numFmtId="0" fontId="0" fillId="0" borderId="10" xfId="0" applyFill="1" applyBorder="1"/>
    <xf numFmtId="0" fontId="0" fillId="0" borderId="11" xfId="0" applyFill="1" applyBorder="1"/>
    <xf numFmtId="0" fontId="1" fillId="0" borderId="3" xfId="0" applyFont="1" applyBorder="1"/>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5" xfId="0" applyFont="1" applyBorder="1" applyAlignment="1">
      <alignment horizontal="center" vertical="center"/>
    </xf>
    <xf numFmtId="0" fontId="1" fillId="0" borderId="36" xfId="0" applyFont="1" applyBorder="1" applyAlignment="1">
      <alignment horizontal="center" vertical="center"/>
    </xf>
    <xf numFmtId="0" fontId="2" fillId="0" borderId="35" xfId="0" applyFont="1" applyBorder="1" applyAlignment="1">
      <alignment horizontal="center" vertical="center"/>
    </xf>
    <xf numFmtId="0" fontId="2" fillId="0" borderId="13" xfId="0" applyFont="1" applyBorder="1" applyAlignment="1">
      <alignment horizontal="center" vertical="center"/>
    </xf>
    <xf numFmtId="0" fontId="0" fillId="0" borderId="15" xfId="0" applyBorder="1" applyAlignment="1">
      <alignment horizontal="center"/>
    </xf>
    <xf numFmtId="0" fontId="0" fillId="3" borderId="1" xfId="0" applyFill="1" applyBorder="1"/>
    <xf numFmtId="0" fontId="1" fillId="0" borderId="7" xfId="0" applyFont="1" applyBorder="1"/>
    <xf numFmtId="0" fontId="0" fillId="0" borderId="8" xfId="0" applyBorder="1"/>
    <xf numFmtId="0" fontId="0" fillId="0" borderId="9" xfId="0" applyBorder="1"/>
    <xf numFmtId="0" fontId="0" fillId="3" borderId="10" xfId="0" applyFill="1" applyBorder="1"/>
    <xf numFmtId="0" fontId="0" fillId="5" borderId="10" xfId="0" applyFill="1" applyBorder="1"/>
    <xf numFmtId="0" fontId="0" fillId="0" borderId="11" xfId="0" applyBorder="1" applyAlignment="1">
      <alignment horizontal="center"/>
    </xf>
    <xf numFmtId="0" fontId="0" fillId="2" borderId="10" xfId="0" applyFill="1" applyBorder="1"/>
    <xf numFmtId="0" fontId="0" fillId="4" borderId="10" xfId="0" applyFill="1" applyBorder="1"/>
    <xf numFmtId="0" fontId="0" fillId="3" borderId="12" xfId="0" applyFill="1" applyBorder="1"/>
    <xf numFmtId="0" fontId="0" fillId="0" borderId="37" xfId="0" applyBorder="1" applyAlignment="1">
      <alignment horizontal="center"/>
    </xf>
    <xf numFmtId="0" fontId="0" fillId="0" borderId="1" xfId="0" applyFill="1" applyBorder="1"/>
    <xf numFmtId="0" fontId="0" fillId="0" borderId="0" xfId="0" applyAlignment="1">
      <alignment horizontal="center"/>
    </xf>
    <xf numFmtId="0" fontId="0" fillId="3" borderId="3" xfId="0" applyFill="1" applyBorder="1"/>
    <xf numFmtId="0" fontId="0" fillId="0" borderId="3" xfId="0" applyBorder="1" applyAlignment="1">
      <alignment horizontal="center"/>
    </xf>
    <xf numFmtId="0" fontId="0" fillId="3" borderId="3" xfId="0" applyFill="1" applyBorder="1" applyAlignment="1">
      <alignment horizontal="center"/>
    </xf>
    <xf numFmtId="0" fontId="1" fillId="0" borderId="3" xfId="0" applyFont="1" applyBorder="1" applyAlignment="1">
      <alignment horizontal="center" vertical="center"/>
    </xf>
    <xf numFmtId="0" fontId="1" fillId="0" borderId="3" xfId="0" applyFont="1" applyBorder="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left" vertical="center"/>
    </xf>
    <xf numFmtId="0" fontId="0" fillId="0" borderId="6" xfId="0" applyBorder="1" applyAlignment="1">
      <alignment horizontal="left" vertical="center"/>
    </xf>
    <xf numFmtId="0" fontId="1" fillId="2" borderId="24" xfId="0" applyFont="1"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1" fillId="2" borderId="28" xfId="0" applyFont="1" applyFill="1" applyBorder="1" applyAlignment="1">
      <alignment horizontal="center" vertical="center"/>
    </xf>
    <xf numFmtId="0" fontId="0" fillId="0" borderId="0" xfId="0" quotePrefix="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xf>
    <xf numFmtId="0" fontId="0" fillId="0" borderId="33" xfId="0" applyBorder="1" applyAlignment="1">
      <alignment horizontal="center"/>
    </xf>
    <xf numFmtId="0" fontId="0" fillId="0" borderId="15" xfId="0"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microsoft.com/office/2017/06/relationships/richStyles" Target="richData/richStyles.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dArray" Target="richData/rdarray.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5" Type="http://schemas.microsoft.com/office/2017/06/relationships/rdSupportingPropertyBag" Target="richData/rdsupportingpropertybag.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0/07/relationships/rdRichValueWebImage" Target="richData/rdRichValueWebImage.xml"/><Relationship Id="rId14" Type="http://schemas.microsoft.com/office/2017/06/relationships/rdSupportingPropertyBagStructure" Target="richData/rdsupportingpropertybagstructure.xml"/></Relationships>
</file>

<file path=xl/richData/_rels/rdRichValueWebImage.xml.rels><?xml version="1.0" encoding="UTF-8" standalone="yes"?>
<Relationships xmlns="http://schemas.openxmlformats.org/package/2006/relationships"><Relationship Id="rId8" Type="http://schemas.openxmlformats.org/officeDocument/2006/relationships/hyperlink" Target="https://mswolfram-prod-tm.office.net/webKernel/active/PodImage.api?input=wjson%7B%22t%22%3A%22e%22%2C%22d%22%3A%22Country%22%2C%22e%22%3A%22Singapore%22%7D&amp;ca=1%3AeJxTTMoPCuZlYGAwMrTUMzfVMzQ01DO1AAAyZAQ3&amp;includepodid=Location%3ACountryData&amp;subpodindex=1&amp;numberofsubpods=1&amp;width=1000&amp;scantimeout=10&amp;podtimeout=10&amp;formattimeout=10&amp;parsetimeout=10" TargetMode="External"/><Relationship Id="rId3" Type="http://schemas.openxmlformats.org/officeDocument/2006/relationships/hyperlink" Target="https://mswolfram-cdn-prod.office.net/waimage/hset006/4d0/4d042f90df6e22241b3ee0ee44f37385_v001ms.png" TargetMode="External"/><Relationship Id="rId7" Type="http://schemas.openxmlformats.org/officeDocument/2006/relationships/hyperlink" Target="https://mswolfram-cdn-prod.office.net/waimage/hset006/ebd/ebd88e05c844f246efe2882d0f662347_v001ms.png" TargetMode="External"/><Relationship Id="rId2" Type="http://schemas.openxmlformats.org/officeDocument/2006/relationships/hyperlink" Target="https://mswolfram-prod-tm.office.net/webKernel/active/PodImage.api?input=wjson%7B%22t%22%3A%22e%22%2C%22d%22%3A%22Country%22%2C%22e%22%3A%22Malaysia%22%7D&amp;ca=1%3AeJxTTMoPCuZlYGAwMrTUMzfVMzQ01DO1AAAyZAQ3&amp;includepodid=Location%3ACountryData&amp;subpodindex=1&amp;numberofsubpods=1&amp;width=1000&amp;scantimeout=10&amp;podtimeout=10&amp;formattimeout=10&amp;parsetimeout=10" TargetMode="External"/><Relationship Id="rId1" Type="http://schemas.openxmlformats.org/officeDocument/2006/relationships/hyperlink" Target="https://mswolfram-cdn-prod.office.net/waimage/hset006/8f3/8f36798c2a59bfc574aea7557d04b853_v001ms.png" TargetMode="External"/><Relationship Id="rId6" Type="http://schemas.openxmlformats.org/officeDocument/2006/relationships/hyperlink" Target="https://mswolfram-prod-tm.office.net/webKernel/active/PodImage.api?input=wjson%7B%22t%22%3A%22e%22%2C%22d%22%3A%22Country%22%2C%22e%22%3A%22Thailand%22%7D&amp;ca=1%3AeJxTTMoPCuZlYGAwMrTUMzfVMzQ01DO1AAAyZAQ3&amp;includepodid=Location%3ACountryData&amp;subpodindex=1&amp;numberofsubpods=1&amp;width=1000&amp;scantimeout=10&amp;podtimeout=10&amp;formattimeout=10&amp;parsetimeout=10" TargetMode="External"/><Relationship Id="rId5" Type="http://schemas.openxmlformats.org/officeDocument/2006/relationships/hyperlink" Target="https://mswolfram-cdn-prod.office.net/waimage/hset006/1a5/1a5bbd00140bf1c225fdc83d751f3400_v001ms.png" TargetMode="External"/><Relationship Id="rId10" Type="http://schemas.openxmlformats.org/officeDocument/2006/relationships/hyperlink" Target="https://mswolfram-prod-tm.office.net/webKernel/active/PodImage.api?input=wjson%7B%22t%22%3A%22e%22%2C%22d%22%3A%22Country%22%2C%22e%22%3A%22Vietnam%22%7D&amp;ca=1%3AeJxTTMoPCuZlYGAwMrTUMzfVMzQ01DO1AAAyZAQ3&amp;includepodid=Location%3ACountryData&amp;subpodindex=1&amp;numberofsubpods=1&amp;width=1000&amp;scantimeout=10&amp;podtimeout=10&amp;formattimeout=10&amp;parsetimeout=10" TargetMode="External"/><Relationship Id="rId4" Type="http://schemas.openxmlformats.org/officeDocument/2006/relationships/hyperlink" Target="https://mswolfram-prod-tm.office.net/webKernel/active/PodImage.api?input=wjson%7B%22t%22%3A%22e%22%2C%22d%22%3A%22Country%22%2C%22e%22%3A%22Indonesia%22%7D&amp;ca=1%3AeJxTTMoPCuZlYGAwMrTUMzfVMzQ01DO1AAAyZAQ3&amp;includepodid=Location%3ACountryData&amp;subpodindex=1&amp;numberofsubpods=1&amp;width=1000&amp;scantimeout=10&amp;podtimeout=10&amp;formattimeout=10&amp;parsetimeout=10" TargetMode="External"/><Relationship Id="rId9" Type="http://schemas.openxmlformats.org/officeDocument/2006/relationships/hyperlink" Target="https://mswolfram-cdn-prod.office.net/waimage/hset006/7a1/7a1204a69d5d4fb80818f40a7ee7b1d7_v001ms.png"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webImageSrd>
  <webImageSrd>
    <address r:id="rId2"/>
  </webImageSrd>
  <webImageSrd>
    <address r:id="rId3"/>
  </webImageSrd>
  <webImageSrd>
    <address r:id="rId4"/>
  </webImageSrd>
  <webImageSrd>
    <address r:id="rId5"/>
  </webImageSrd>
  <webImageSrd>
    <address r:id="rId6"/>
  </webImageSrd>
  <webImageSrd>
    <address r:id="rId7"/>
  </webImageSrd>
  <webImageSrd>
    <address r:id="rId8"/>
  </webImageSrd>
  <webImageSrd>
    <address r:id="rId9"/>
  </webImageSrd>
  <webImageSrd>
    <address r:id="rId10"/>
  </webImageSrd>
</webImagesSrd>
</file>

<file path=xl/richData/rdarray.xml><?xml version="1.0" encoding="utf-8"?>
<arrayData xmlns="http://schemas.microsoft.com/office/spreadsheetml/2017/richdata2" count="42">
  <a r="3">
    <v t="r">6</v>
    <v t="r">7</v>
    <v t="r">8</v>
  </a>
  <a r="5">
    <v t="r">18</v>
    <v t="r">20</v>
    <v t="r">22</v>
    <v t="r">24</v>
    <v t="r">26</v>
  </a>
  <a r="5">
    <v t="r">10</v>
    <v t="r">44</v>
    <v t="r">45</v>
    <v t="r">46</v>
    <v t="r">47</v>
  </a>
  <a r="7">
    <v t="s">bauxite</v>
    <v t="s">copper</v>
    <v t="s">iron</v>
    <v t="s">natural gas</v>
    <v t="s">oil</v>
    <v t="s">timber</v>
    <v t="s">tin</v>
  </a>
  <a r="16">
    <v t="r">64</v>
    <v t="r">65</v>
    <v t="r">66</v>
    <v t="r">67</v>
    <v t="r">68</v>
    <v t="r">69</v>
    <v t="r">70</v>
    <v t="r">71</v>
    <v t="r">72</v>
    <v t="r">73</v>
    <v t="r">74</v>
    <v t="r">75</v>
    <v t="r">76</v>
    <v t="r">77</v>
    <v t="r">78</v>
    <v t="r">79</v>
  </a>
  <a r="8">
    <v t="r">82</v>
    <v t="r">84</v>
    <v t="r">86</v>
    <v t="r">88</v>
    <v t="r">90</v>
    <v t="r">92</v>
    <v t="r">94</v>
    <v t="r">96</v>
  </a>
  <a r="3">
    <v t="r">102</v>
    <v t="r">104</v>
    <v t="r">106</v>
  </a>
  <a r="2">
    <v t="r">110</v>
    <v t="r">111</v>
  </a>
  <a r="3">
    <v t="r">126</v>
    <v t="r">0</v>
    <v t="r">127</v>
  </a>
  <a r="9">
    <v t="r">137</v>
    <v t="r">139</v>
    <v t="r">141</v>
    <v t="r">143</v>
    <v t="r">145</v>
    <v t="r">147</v>
    <v t="r">148</v>
    <v t="r">150</v>
    <v t="r">152</v>
  </a>
  <a r="5">
    <v t="r">129</v>
    <v t="r">169</v>
    <v t="r">170</v>
    <v t="r">171</v>
    <v t="r">172</v>
  </a>
  <a r="11">
    <v t="s">arable land</v>
    <v t="s">bauxite</v>
    <v t="s">coal</v>
    <v t="s">copper</v>
    <v t="s">gold</v>
    <v t="s">natural gas</v>
    <v t="s">nickel</v>
    <v t="s">oil</v>
    <v t="s">silver</v>
    <v t="s">timber</v>
    <v t="s">tin</v>
  </a>
  <a r="34">
    <v t="r">188</v>
    <v t="r">189</v>
    <v t="r">190</v>
    <v t="r">191</v>
    <v t="r">192</v>
    <v t="r">193</v>
    <v t="r">194</v>
    <v t="r">195</v>
    <v t="r">196</v>
    <v t="r">197</v>
    <v t="r">198</v>
    <v t="r">199</v>
    <v t="r">200</v>
    <v t="r">201</v>
    <v t="r">202</v>
    <v t="r">203</v>
    <v t="r">204</v>
    <v t="r">205</v>
    <v t="r">206</v>
    <v t="r">207</v>
    <v t="r">208</v>
    <v t="r">209</v>
    <v t="r">210</v>
    <v t="r">211</v>
    <v t="r">212</v>
    <v t="r">213</v>
    <v t="r">214</v>
    <v t="r">215</v>
    <v t="r">216</v>
    <v t="r">217</v>
    <v t="r">218</v>
    <v t="r">219</v>
    <v t="r">220</v>
    <v t="r">221</v>
  </a>
  <a r="8">
    <v t="r">224</v>
    <v t="r">226</v>
    <v t="r">228</v>
    <v t="r">230</v>
    <v t="r">232</v>
    <v t="r">234</v>
    <v t="r">236</v>
    <v t="r">238</v>
  </a>
  <a r="3">
    <v t="r">243</v>
    <v t="r">245</v>
    <v t="r">247</v>
  </a>
  <a r="4">
    <v t="r">251</v>
    <v t="r">252</v>
    <v t="r">253</v>
    <v t="r">254</v>
  </a>
  <a r="1">
    <v t="s">Siam</v>
  </a>
  <a r="4">
    <v t="r">270</v>
    <v t="r">271</v>
    <v t="r">0</v>
    <v t="r">272</v>
  </a>
  <a r="3">
    <v t="r">282</v>
    <v t="r">284</v>
    <v t="r">285</v>
  </a>
  <a r="40">
    <v t="r">304</v>
    <v t="r">307</v>
    <v t="r">310</v>
    <v t="r">313</v>
    <v t="r">316</v>
    <v t="r">319</v>
    <v t="r">322</v>
    <v t="r">324</v>
    <v t="r">327</v>
    <v t="r">330</v>
    <v t="r">333</v>
    <v t="r">336</v>
    <v t="r">339</v>
    <v t="r">342</v>
    <v t="r">344</v>
    <v t="r">346</v>
    <v t="r">349</v>
    <v t="r">352</v>
    <v t="r">355</v>
    <v t="r">358</v>
    <v t="r">360</v>
    <v t="r">363</v>
    <v t="r">366</v>
    <v t="r">369</v>
    <v t="r">372</v>
    <v t="r">375</v>
    <v t="r">378</v>
    <v t="r">381</v>
    <v t="r">384</v>
    <v t="r">387</v>
    <v t="r">390</v>
    <v t="r">392</v>
    <v t="r">395</v>
    <v t="r">398</v>
    <v t="r">401</v>
    <v t="r">404</v>
    <v t="r">407</v>
    <v t="r">409</v>
    <v t="r">412</v>
    <v t="r">414</v>
  </a>
  <a r="5">
    <v t="r">274</v>
    <v t="r">416</v>
    <v t="r">417</v>
    <v t="r">418</v>
    <v t="r">419</v>
  </a>
  <a r="12">
    <v t="s">arable land</v>
    <v t="s">coal</v>
    <v t="s">fish</v>
    <v t="s">fluorite</v>
    <v t="s">gypsum</v>
    <v t="s">lead</v>
    <v t="s">natural gas</v>
    <v t="s">rubber</v>
    <v t="s">tantalum</v>
    <v t="s">timber</v>
    <v t="s">tin</v>
    <v t="s">tungsten</v>
  </a>
  <a r="77">
    <v t="r">436</v>
    <v t="r">437</v>
    <v t="r">438</v>
    <v t="r">439</v>
    <v t="r">440</v>
    <v t="r">441</v>
    <v t="r">442</v>
    <v t="r">443</v>
    <v t="r">444</v>
    <v t="r">445</v>
    <v t="r">446</v>
    <v t="r">447</v>
    <v t="r">448</v>
    <v t="r">449</v>
    <v t="r">450</v>
    <v t="r">451</v>
    <v t="r">452</v>
    <v t="r">453</v>
    <v t="r">454</v>
    <v t="r">455</v>
    <v t="r">456</v>
    <v t="r">457</v>
    <v t="r">458</v>
    <v t="r">459</v>
    <v t="r">460</v>
    <v t="r">461</v>
    <v t="r">462</v>
    <v t="r">463</v>
    <v t="r">464</v>
    <v t="r">465</v>
    <v t="r">466</v>
    <v t="r">467</v>
    <v t="r">468</v>
    <v t="r">469</v>
    <v t="r">470</v>
    <v t="r">471</v>
    <v t="r">472</v>
    <v t="r">473</v>
    <v t="r">474</v>
    <v t="r">475</v>
    <v t="r">476</v>
    <v t="r">477</v>
    <v t="r">478</v>
    <v t="r">479</v>
    <v t="r">480</v>
    <v t="r">481</v>
    <v t="r">482</v>
    <v t="r">483</v>
    <v t="r">484</v>
    <v t="r">485</v>
    <v t="r">486</v>
    <v t="r">487</v>
    <v t="r">488</v>
    <v t="r">489</v>
    <v t="r">490</v>
    <v t="r">491</v>
    <v t="r">492</v>
    <v t="r">493</v>
    <v t="r">494</v>
    <v t="r">495</v>
    <v t="r">496</v>
    <v t="r">497</v>
    <v t="r">498</v>
    <v t="r">499</v>
    <v t="r">500</v>
    <v t="r">501</v>
    <v t="r">502</v>
    <v t="r">503</v>
    <v t="r">504</v>
    <v t="r">505</v>
    <v t="r">506</v>
    <v t="r">507</v>
    <v t="r">508</v>
    <v t="r">509</v>
    <v t="r">510</v>
    <v t="r">511</v>
    <v t="r">512</v>
  </a>
  <a r="11">
    <v t="r">515</v>
    <v t="r">517</v>
    <v t="r">519</v>
    <v t="r">521</v>
    <v t="r">523</v>
    <v t="r">525</v>
    <v t="r">527</v>
    <v t="r">529</v>
    <v t="r">531</v>
    <v t="r">533</v>
    <v t="r">535</v>
  </a>
  <a r="4">
    <v t="r">541</v>
    <v t="r">543</v>
    <v t="r">545</v>
    <v t="r">546</v>
  </a>
  <a r="1">
    <v t="r">550</v>
  </a>
  <a r="4">
    <v t="r">573</v>
    <v t="r">575</v>
    <v t="r">577</v>
    <v t="r">579</v>
  </a>
  <a r="19">
    <v t="r">599</v>
    <v t="r">602</v>
    <v t="r">605</v>
    <v t="r">607</v>
    <v t="r">610</v>
    <v t="r">613</v>
    <v t="r">615</v>
    <v t="r">618</v>
    <v t="r">621</v>
    <v t="r">624</v>
    <v t="r">626</v>
    <v t="r">629</v>
    <v t="r">632</v>
    <v t="r">635</v>
    <v t="r">638</v>
    <v t="r">641</v>
    <v t="r">644</v>
    <v t="r">646</v>
    <v t="r">649</v>
  </a>
  <a r="1">
    <v t="r">565</v>
  </a>
  <a r="2">
    <v t="s">deepwater harbors</v>
    <v t="s">fish</v>
  </a>
  <a r="5">
    <v t="r">667</v>
    <v t="r">668</v>
    <v t="r">669</v>
    <v t="r">670</v>
    <v t="r">671</v>
  </a>
  <a r="10">
    <v t="r">674</v>
    <v t="r">676</v>
    <v t="r">678</v>
    <v t="r">680</v>
    <v t="r">682</v>
    <v t="r">684</v>
    <v t="r">686</v>
    <v t="r">688</v>
    <v t="r">690</v>
    <v t="r">692</v>
  </a>
  <a r="1">
    <v t="r">699</v>
  </a>
  <a r="3">
    <v t="r">270</v>
    <v t="r">715</v>
    <v t="r">271</v>
  </a>
  <a r="9">
    <v t="r">725</v>
    <v t="r">727</v>
    <v t="r">728</v>
    <v t="r">729</v>
    <v t="r">731</v>
    <v t="r">732</v>
    <v t="r">734</v>
    <v t="r">735</v>
    <v t="r">737</v>
  </a>
  <a r="52">
    <v t="r">757</v>
    <v t="r">760</v>
    <v t="r">763</v>
    <v t="r">766</v>
    <v t="r">768</v>
    <v t="r">771</v>
    <v t="r">773</v>
    <v t="r">776</v>
    <v t="r">778</v>
    <v t="r">781</v>
    <v t="r">784</v>
    <v t="r">787</v>
    <v t="r">789</v>
    <v t="r">792</v>
    <v t="r">795</v>
    <v t="r">798</v>
    <v t="r">801</v>
    <v t="r">804</v>
    <v t="r">807</v>
    <v t="r">810</v>
    <v t="r">813</v>
    <v t="r">816</v>
    <v t="r">818</v>
    <v t="r">821</v>
    <v t="r">824</v>
    <v t="r">827</v>
    <v t="r">830</v>
    <v t="r">833</v>
    <v t="r">836</v>
    <v t="r">839</v>
    <v t="r">842</v>
    <v t="r">845</v>
    <v t="r">847</v>
    <v t="r">850</v>
    <v t="r">853</v>
    <v t="r">856</v>
    <v t="r">859</v>
    <v t="r">862</v>
    <v t="r">865</v>
    <v t="r">868</v>
    <v t="r">870</v>
    <v t="r">873</v>
    <v t="r">876</v>
    <v t="r">879</v>
    <v t="r">882</v>
    <v t="r">885</v>
    <v t="r">888</v>
    <v t="r">891</v>
    <v t="r">893</v>
    <v t="r">895</v>
    <v t="r">898</v>
    <v t="r">901</v>
  </a>
  <a r="5">
    <v t="r">903</v>
    <v t="r">904</v>
    <v t="r">905</v>
    <v t="r">906</v>
    <v t="r">907</v>
  </a>
  <a r="9">
    <v t="s">bauxite</v>
    <v t="s">chrome</v>
    <v t="s">coal</v>
    <v t="s">hydropower</v>
    <v t="s">manganese</v>
    <v t="s">natural gas</v>
    <v t="s">oil</v>
    <v t="s">phosphates</v>
    <v t="s">timber</v>
  </a>
  <a r="63">
    <v t="r">924</v>
    <v t="r">925</v>
    <v t="r">926</v>
    <v t="r">927</v>
    <v t="r">928</v>
    <v t="r">929</v>
    <v t="r">930</v>
    <v t="r">931</v>
    <v t="r">932</v>
    <v t="r">933</v>
    <v t="r">934</v>
    <v t="r">935</v>
    <v t="r">936</v>
    <v t="r">937</v>
    <v t="r">938</v>
    <v t="r">939</v>
    <v t="r">940</v>
    <v t="r">941</v>
    <v t="r">942</v>
    <v t="r">943</v>
    <v t="r">944</v>
    <v t="r">945</v>
    <v t="r">946</v>
    <v t="r">947</v>
    <v t="r">948</v>
    <v t="r">949</v>
    <v t="r">950</v>
    <v t="r">951</v>
    <v t="r">952</v>
    <v t="r">953</v>
    <v t="r">954</v>
    <v t="r">955</v>
    <v t="r">956</v>
    <v t="r">957</v>
    <v t="r">958</v>
    <v t="r">959</v>
    <v t="r">960</v>
    <v t="r">961</v>
    <v t="r">962</v>
    <v t="r">963</v>
    <v t="r">964</v>
    <v t="r">965</v>
    <v t="r">966</v>
    <v t="r">967</v>
    <v t="r">968</v>
    <v t="r">969</v>
    <v t="r">970</v>
    <v t="r">971</v>
    <v t="r">972</v>
    <v t="r">973</v>
    <v t="r">974</v>
    <v t="r">975</v>
    <v t="r">976</v>
    <v t="r">977</v>
    <v t="r">978</v>
    <v t="r">979</v>
    <v t="r">980</v>
    <v t="r">981</v>
    <v t="r">982</v>
    <v t="r">983</v>
    <v t="r">984</v>
    <v t="r">985</v>
    <v t="r">986</v>
  </a>
  <a r="9">
    <v t="r">989</v>
    <v t="r">991</v>
    <v t="r">993</v>
    <v t="r">995</v>
    <v t="r">997</v>
    <v t="r">999</v>
    <v t="r">1001</v>
    <v t="r">1003</v>
    <v t="r">1005</v>
  </a>
  <a r="3">
    <v t="r">1011</v>
    <v t="r">1013</v>
    <v t="r">1015</v>
  </a>
  <a r="1">
    <v t="r">1019</v>
  </a>
</arrayData>
</file>

<file path=xl/richData/rdrichvalue.xml><?xml version="1.0" encoding="utf-8"?>
<rvData xmlns="http://schemas.microsoft.com/office/spreadsheetml/2017/richdata" count="1029">
  <rv s="0">
    <v>536871168</v>
    <v>Malaysia</v>
    <v>wjson{"t":"e","d":"Country","e":"Malaysia"}</v>
    <v>en-SG</v>
    <v>City</v>
  </rv>
  <rv s="1">
    <fb>536823</fb>
    <v>23</v>
  </rv>
  <rv s="1">
    <fb>157896</fb>
    <v>23</v>
  </rv>
  <rv s="1">
    <fb>2.9346704923369958E-2</fb>
    <v>24</v>
  </rv>
  <rv s="1">
    <fb>3.05</fb>
    <v>25</v>
  </rv>
  <rv s="1">
    <fb>2.25</fb>
    <v>25</v>
  </rv>
  <rv s="0">
    <v>536871168</v>
    <v>Brunei</v>
    <v>wjson{"t":"e","d":"Country","e":"Brunei"}</v>
    <v>en-SG</v>
    <v>City</v>
  </rv>
  <rv s="0">
    <v>536871168</v>
    <v>Indonesia</v>
    <v>wjson{"t":"e","d":"Country","e":"Indonesia"}</v>
    <v>en-SG</v>
    <v>City</v>
  </rv>
  <rv s="0">
    <v>536871168</v>
    <v>Thailand</v>
    <v>wjson{"t":"e","d":"Country","e":"Thailand"}</v>
    <v>en-SG</v>
    <v>City</v>
  </rv>
  <rv s="2">
    <v>0</v>
  </rv>
  <rv s="0">
    <v>536871168</v>
    <v>Kuala Lumpur</v>
    <v>wjson{"t":"e","d":"City","e":["KualaLumpur","KualaLumpur","Malaysia"]}</v>
    <v>en-SG</v>
    <v>City</v>
  </rv>
  <rv s="1">
    <fb>4675</fb>
    <v>26</v>
  </rv>
  <rv s="1">
    <fb>-1.13870215393056</fb>
    <v>25</v>
  </rv>
  <rv s="1">
    <fb>15180573</fb>
    <v>23</v>
  </rv>
  <rv s="1">
    <fb>1568561</fb>
    <v>23</v>
  </rv>
  <rv s="1">
    <fb>4121287</fb>
    <v>23</v>
  </rv>
  <rv s="1">
    <fb>9570052</fb>
    <v>23</v>
  </rv>
  <rv s="1">
    <fb>0.504</fb>
    <v>29</v>
  </rv>
  <rv s="3">
    <v>27</v>
    <v>Malay (50.4%)</v>
    <v>28</v>
    <v>Malay</v>
    <v>17</v>
    <v>Malay (50.4%)</v>
  </rv>
  <rv s="1">
    <fb>0.23699999999999999</fb>
    <v>29</v>
  </rv>
  <rv s="3">
    <v>27</v>
    <v>Chinese (23.7%)</v>
    <v>28</v>
    <v>Chinese</v>
    <v>19</v>
    <v>Chinese (23.7%)</v>
  </rv>
  <rv s="1">
    <fb>0.11</fb>
    <v>29</v>
  </rv>
  <rv s="3">
    <v>27</v>
    <v>Indigenous (11.%)</v>
    <v>28</v>
    <v>indigenous</v>
    <v>21</v>
    <v>Indigenous (11.%)</v>
  </rv>
  <rv s="1">
    <fb>7.8E-2</fb>
    <v>30</v>
  </rv>
  <rv s="3">
    <v>27</v>
    <v>Other (7.8%)</v>
    <v>28</v>
    <v>other</v>
    <v>23</v>
    <v>Other (7.8%)</v>
  </rv>
  <rv s="1">
    <fb>7.0999999999999994E-2</fb>
    <v>30</v>
  </rv>
  <rv s="3">
    <v>27</v>
    <v>Indian (7.1%)</v>
    <v>28</v>
    <v>Indian</v>
    <v>25</v>
    <v>Indian (7.1%)</v>
  </rv>
  <rv s="2">
    <v>1</v>
  </rv>
  <rv s="1">
    <fb>2964500</fb>
    <v>23</v>
  </rv>
  <rv s="4">
    <v>0</v>
    <v>6</v>
    <v>31</v>
    <v>0</v>
    <v>flag of Malaysia</v>
  </rv>
  <rv s="1">
    <fb>336664444247.04199</fb>
    <v>32</v>
  </rv>
  <rv s="1">
    <fb>902586083796.51001</fb>
    <v>32</v>
  </rv>
  <rv s="1">
    <fb>10401.794013799399</fb>
    <v>33</v>
  </rv>
  <rv s="1">
    <fb>-5.5877446780619504</fb>
    <v>25</v>
  </rv>
  <rv s="1">
    <fb>0.41100000000000003</fb>
    <v>29</v>
  </rv>
  <rv s="1">
    <fb>1.9E-2</fb>
    <v>30</v>
  </rv>
  <rv s="1">
    <fb>0.7</fb>
    <v>29</v>
  </rv>
  <rv s="1">
    <fb>0.84499999999999997</fb>
    <v>29</v>
  </rv>
  <rv s="1">
    <fb>0.83199999999999996</fb>
    <v>29</v>
  </rv>
  <rv s="1">
    <fb>0.78900000000000003</fb>
    <v>29</v>
  </rv>
  <rv s="1">
    <fb>26905947</fb>
    <v>23</v>
  </rv>
  <rv s="1">
    <fb>6799246</fb>
    <v>23</v>
  </rv>
  <rv s="1">
    <fb>15904215</fb>
    <v>23</v>
  </rv>
  <rv s="1">
    <fb>328657</fb>
    <v>23</v>
  </rv>
  <rv s="0">
    <v>536871168</v>
    <v>Subang Jaya</v>
    <v>wjson{"t":"e","d":"City","e":["SubangJaya","Selangor","Malaysia"]}</v>
    <v>en-SG</v>
    <v>City</v>
  </rv>
  <rv s="0">
    <v>536871168</v>
    <v>Klang</v>
    <v>wjson{"t":"e","d":"City","e":["Klang","Selangor","Malaysia"]}</v>
    <v>en-SG</v>
    <v>City</v>
  </rv>
  <rv s="0">
    <v>536871168</v>
    <v>Ipoh</v>
    <v>wjson{"t":"e","d":"City","e":["Ipoh","Perak","Malaysia"]}</v>
    <v>en-SG</v>
    <v>City</v>
  </rv>
  <rv s="0">
    <v>536871168</v>
    <v>Shah Alam</v>
    <v>wjson{"t":"e","d":"City","e":["ShahAlam","Selangor","Malaysia"]}</v>
    <v>en-SG</v>
    <v>City</v>
  </rv>
  <rv s="2">
    <v>2</v>
  </rv>
  <rv s="1">
    <fb>75.400000000000006</fb>
    <v>34</v>
  </rv>
  <rv s="1">
    <fb>0.94854408264160217</fb>
    <v>35</v>
  </rv>
  <rv s="4">
    <v>1</v>
    <v>6</v>
    <v>36</v>
    <v>1</v>
    <v>location map of Malaysia</v>
  </rv>
  <rv s="1">
    <fb>2.705599884033202E-3</fb>
    <v>37</v>
  </rv>
  <rv s="1">
    <fb>27.675999999999998</fb>
    <v>34</v>
  </rv>
  <rv s="1">
    <fb>44600700</fb>
    <v>23</v>
  </rv>
  <rv s="2">
    <v>3</v>
  </rv>
  <rv s="1">
    <fb>7.000000000000001E-4</fb>
    <v>38</v>
  </rv>
  <rv s="1">
    <fb>32365998</fb>
    <v>23</v>
  </rv>
  <rv s="1">
    <fb>97.244830315020593</fb>
    <v>34</v>
  </rv>
  <rv s="1">
    <fb>1.3270606487616401</fb>
    <v>25</v>
  </rv>
  <rv s="1">
    <fb>3084630</fb>
    <v>23</v>
  </rv>
  <rv s="1">
    <fb>11.6556</fb>
    <v>34</v>
  </rv>
  <rv s="1">
    <fb>4.1631898880004903E-2</fb>
    <v>24</v>
  </rv>
  <rv s="1">
    <fb>376654485569.53998</fb>
    <v>32</v>
  </rv>
  <rv s="0">
    <v>536871168</v>
    <v>Johor, Malaysia</v>
    <v>wjson{"t":"e","d":"AdministrativeDivision","e":["Johor","Malaysia"]}</v>
    <v>en-SG</v>
    <v>City</v>
  </rv>
  <rv s="0">
    <v>536871168</v>
    <v>Kedah, Malaysia</v>
    <v>wjson{"t":"e","d":"AdministrativeDivision","e":["Kedah","Malaysia"]}</v>
    <v>en-SG</v>
    <v>City</v>
  </rv>
  <rv s="0">
    <v>536871168</v>
    <v>Kelantan, Malaysia</v>
    <v>wjson{"t":"e","d":"AdministrativeDivision","e":["Kelantan","Malaysia"]}</v>
    <v>en-SG</v>
    <v>City</v>
  </rv>
  <rv s="0">
    <v>536871168</v>
    <v>Kuala Lumpur, Malaysia</v>
    <v>wjson{"t":"e","d":"AdministrativeDivision","e":["KualaLumpur","Malaysia"]}</v>
    <v>en-SG</v>
    <v>City</v>
  </rv>
  <rv s="0">
    <v>536871168</v>
    <v>Labuan, Malaysia</v>
    <v>wjson{"t":"e","d":"AdministrativeDivision","e":["Labuan","Malaysia"]}</v>
    <v>en-SG</v>
    <v>City</v>
  </rv>
  <rv s="0">
    <v>536871168</v>
    <v>Melaka, Malaysia</v>
    <v>wjson{"t":"e","d":"AdministrativeDivision","e":["Melaka","Malaysia"]}</v>
    <v>en-SG</v>
    <v>City</v>
  </rv>
  <rv s="0">
    <v>536871168</v>
    <v>Negeri Sembilan, Malaysia</v>
    <v>wjson{"t":"e","d":"AdministrativeDivision","e":["NegeriSembilan","Malaysia"]}</v>
    <v>en-SG</v>
    <v>City</v>
  </rv>
  <rv s="0">
    <v>536871168</v>
    <v>Pahang, Malaysia</v>
    <v>wjson{"t":"e","d":"AdministrativeDivision","e":["Pahang","Malaysia"]}</v>
    <v>en-SG</v>
    <v>City</v>
  </rv>
  <rv s="0">
    <v>536871168</v>
    <v>Perak, Malaysia</v>
    <v>wjson{"t":"e","d":"AdministrativeDivision","e":["Perak","Malaysia"]}</v>
    <v>en-SG</v>
    <v>City</v>
  </rv>
  <rv s="0">
    <v>536871168</v>
    <v>Perlis, Malaysia</v>
    <v>wjson{"t":"e","d":"AdministrativeDivision","e":["Perlis","Malaysia"]}</v>
    <v>en-SG</v>
    <v>City</v>
  </rv>
  <rv s="0">
    <v>536871168</v>
    <v>Pulau Pinang, Malaysia</v>
    <v>wjson{"t":"e","d":"AdministrativeDivision","e":["PulauPinang","Malaysia"]}</v>
    <v>en-SG</v>
    <v>City</v>
  </rv>
  <rv s="0">
    <v>536871168</v>
    <v>Putrajaya, Malaysia</v>
    <v>wjson{"t":"e","d":"AdministrativeDivision","e":["Putrajaya","Malaysia"]}</v>
    <v>en-SG</v>
    <v>City</v>
  </rv>
  <rv s="0">
    <v>536871168</v>
    <v>Sabah, Malaysia</v>
    <v>wjson{"t":"e","d":"AdministrativeDivision","e":["Sabah","Malaysia"]}</v>
    <v>en-SG</v>
    <v>City</v>
  </rv>
  <rv s="0">
    <v>536871168</v>
    <v>Sarawak, Malaysia</v>
    <v>wjson{"t":"e","d":"AdministrativeDivision","e":["Sarawak","Malaysia"]}</v>
    <v>en-SG</v>
    <v>City</v>
  </rv>
  <rv s="0">
    <v>536871168</v>
    <v>Selangor, Malaysia</v>
    <v>wjson{"t":"e","d":"AdministrativeDivision","e":["Selangor","Malaysia"]}</v>
    <v>en-SG</v>
    <v>City</v>
  </rv>
  <rv s="0">
    <v>536871168</v>
    <v>Trengganu, Malaysia</v>
    <v>wjson{"t":"e","d":"AdministrativeDivision","e":["Trengganu","Malaysia"]}</v>
    <v>en-SG</v>
    <v>City</v>
  </rv>
  <rv s="2">
    <v>4</v>
  </rv>
  <rv s="1">
    <fb>0.45938483336481101</fb>
    <v>29</v>
  </rv>
  <rv s="5">
    <v>39</v>
    <v>Islam (45.938%)</v>
    <v>28</v>
    <v>81</v>
    <v>Islam (45.938%)</v>
    <v>Islam</v>
  </rv>
  <rv s="1">
    <fb>0.24498427688291322</fb>
    <v>29</v>
  </rv>
  <rv s="5">
    <v>39</v>
    <v>Chinese Universism (24.498%)</v>
    <v>28</v>
    <v>83</v>
    <v>Chinese Universism (24.498%)</v>
    <v>Chinese Universism</v>
  </rv>
  <rv s="1">
    <fb>9.3696249603106643E-2</fb>
    <v>30</v>
  </rv>
  <rv s="5">
    <v>39</v>
    <v>Christianity (9.37%)</v>
    <v>28</v>
    <v>85</v>
    <v>Christianity (9.37%)</v>
    <v>Christianity</v>
  </rv>
  <rv s="1">
    <fb>7.3255980211976296E-2</fb>
    <v>30</v>
  </rv>
  <rv s="5">
    <v>39</v>
    <v>Hinduism (7.326%)</v>
    <v>28</v>
    <v>87</v>
    <v>Hinduism (7.326%)</v>
    <v>Hinduism</v>
  </rv>
  <rv s="1">
    <fb>6.7775110521053006E-2</fb>
    <v>30</v>
  </rv>
  <rv s="5">
    <v>39</v>
    <v>Buddhism (6.778%)</v>
    <v>28</v>
    <v>89</v>
    <v>Buddhism (6.778%)</v>
    <v>Buddhism</v>
  </rv>
  <rv s="1">
    <fb>3.6388383203461362E-2</fb>
    <v>30</v>
  </rv>
  <rv s="5">
    <v>39</v>
    <v>Ethnic religions (3.639%)</v>
    <v>28</v>
    <v>91</v>
    <v>Ethnic religions (3.639%)</v>
    <v>ethnic religions</v>
  </rv>
  <rv s="1">
    <fb>3.757105728678036E-3</fb>
    <v>40</v>
  </rv>
  <rv s="5">
    <v>39</v>
    <v>Bahá'í Faith (0.376%)</v>
    <v>28</v>
    <v>93</v>
    <v>Bahá'í Faith (0.376%)</v>
    <v>Bahá'í Faith</v>
  </rv>
  <rv s="1">
    <fb>1.6560043306144056E-3</fb>
    <v>40</v>
  </rv>
  <rv s="5">
    <v>39</v>
    <v>Sikhism (0.166%)</v>
    <v>28</v>
    <v>95</v>
    <v>Sikhism (0.166%)</v>
    <v>Sikhism</v>
  </rv>
  <rv s="2">
    <v>5</v>
  </rv>
  <rv s="1">
    <fb>2602216</fb>
    <v>23</v>
  </rv>
  <rv s="1">
    <fb>11.40208</fb>
    <v>34</v>
  </rv>
  <rv s="1">
    <fb>242565</fb>
    <v>23</v>
  </rv>
  <rv s="1">
    <fb>1782</fb>
    <v>26</v>
  </rv>
  <rv s="6">
    <v>41</v>
    <v>Indonesia (1782. km)</v>
    <v>28</v>
    <v>42</v>
    <v>7</v>
    <v>101</v>
    <v>Indonesia (1782. km)</v>
  </rv>
  <rv s="1">
    <fb>506</fb>
    <v>43</v>
  </rv>
  <rv s="6">
    <v>41</v>
    <v>Thailand (506. km)</v>
    <v>28</v>
    <v>42</v>
    <v>8</v>
    <v>103</v>
    <v>Thailand (506. km)</v>
  </rv>
  <rv s="1">
    <fb>381</fb>
    <v>43</v>
  </rv>
  <rv s="6">
    <v>41</v>
    <v>Brunei (381. km)</v>
    <v>28</v>
    <v>42</v>
    <v>6</v>
    <v>105</v>
    <v>Brunei (381. km)</v>
  </rv>
  <rv s="2">
    <v>6</v>
  </rv>
  <rv s="1">
    <fb>7446300</fb>
    <v>23</v>
  </rv>
  <rv s="1">
    <fb>1061421</fb>
    <v>23</v>
  </rv>
  <rv s="0">
    <v>536871168</v>
    <v>Asia/Kuala_Lumpur</v>
    <v>wjson{"t":"e","d":"TimeZone","e":"Asia\/Kuala_Lumpur"}</v>
    <v>en-SG</v>
    <v>LocationPointer</v>
  </rv>
  <rv s="0">
    <v>536871168</v>
    <v>Asia/Kuching</v>
    <v>wjson{"t":"e","d":"TimeZone","e":"Asia\/Kuching"}</v>
    <v>en-SG</v>
    <v>LocationPointer</v>
  </rv>
  <rv s="2">
    <v>7</v>
  </rv>
  <rv s="1">
    <fb>329847</fb>
    <v>23</v>
  </rv>
  <rv s="1">
    <fb>93108.6796875</fb>
    <v>44</v>
  </rv>
  <rv s="1">
    <fb>6910783</fb>
    <v>23</v>
  </rv>
  <rv s="1">
    <fb>463923</fb>
    <v>23</v>
  </rv>
  <rv s="1">
    <fb>12819248</fb>
    <v>23</v>
  </rv>
  <rv s="1">
    <fb>458</fb>
    <v>23</v>
  </rv>
  <rv s="1">
    <fb>4.5499999999999999E-2</fb>
    <v>24</v>
  </rv>
  <rv s="7">
    <v>#VALUE!</v>
    <v>en-SG</v>
    <v>wjson{"t":"e","d":"Country","e":"Malaysia"}</v>
    <v>536871168</v>
    <v>1</v>
    <v>1</v>
    <v>2</v>
    <v>Malaysia</v>
    <v>4</v>
    <v>5</v>
    <v>City</v>
    <v>6</v>
    <v>7</v>
    <v>22</v>
    <v>1</v>
    <v>2</v>
    <v>3</v>
    <v>4</v>
    <v>5</v>
    <v>9</v>
    <v>60</v>
    <v>10</v>
    <v>11</v>
    <v>12</v>
    <v>MY</v>
    <v>13</v>
    <v>14</v>
    <v>15</v>
    <v>16</v>
    <v>27</v>
    <v>28</v>
    <v>29</v>
    <v>Malaysia</v>
    <v>30</v>
    <v>31</v>
    <v>32</v>
    <v>33</v>
    <v>34</v>
    <v>35</v>
    <v>36</v>
    <v>37</v>
    <v>38</v>
    <v>39</v>
    <v>.my</v>
    <v>40</v>
    <v>41</v>
    <v>MALAYSIA</v>
    <v>42</v>
    <v>43</v>
    <v>48</v>
    <v>MAL</v>
    <v>49</v>
    <v>50</v>
    <v>51</v>
    <v>52</v>
    <v>53</v>
    <v>54</v>
    <v>Malaysia</v>
    <v>Malaysian</v>
    <v>55</v>
    <v>56</v>
    <v>57</v>
    <v>58</v>
    <v>59</v>
    <v>60</v>
    <v>61</v>
    <v>62</v>
    <v>63</v>
    <v>80</v>
    <v>97</v>
    <v>98</v>
    <v>99</v>
    <v>100</v>
    <v>107</v>
    <v>108</v>
    <v>109</v>
    <v>112</v>
    <v>113</v>
    <v>114</v>
    <v>115</v>
    <v>116</v>
    <v>117</v>
    <v>MYS</v>
    <v>118</v>
    <v>119</v>
    <v>Malaysia</v>
    <v>Malaysia is a country in Southeast Asia. The federal constitutional monarchy consists of thirteen states and three federal territories, separated by the South China Sea into two regions, Peninsular Malaysia and Borneo's East Malaysia.</v>
    <v>country/region</v>
  </rv>
  <rv s="1">
    <fb>4912756</fb>
    <v>23</v>
  </rv>
  <rv s="1">
    <fb>1887658</fb>
    <v>23</v>
  </rv>
  <rv s="1">
    <fb>0.12972180468974684</fb>
    <v>35</v>
  </rv>
  <rv s="1">
    <fb>1.33</fb>
    <v>25</v>
  </rv>
  <rv s="1">
    <fb>0.57999999999999996</fb>
    <v>29</v>
  </rv>
  <rv s="0">
    <v>536871168</v>
    <v>East Timor</v>
    <v>wjson{"t":"e","d":"Country","e":"EastTimor"}</v>
    <v>en-SG</v>
    <v>City</v>
  </rv>
  <rv s="0">
    <v>536871168</v>
    <v>Papua New Guinea</v>
    <v>wjson{"t":"e","d":"Country","e":"PapuaNewGuinea"}</v>
    <v>en-SG</v>
    <v>City</v>
  </rv>
  <rv s="2">
    <v>8</v>
  </rv>
  <rv s="0">
    <v>536871168</v>
    <v>Jakarta</v>
    <v>wjson{"t":"e","d":"City","e":["Jakarta","Jakarta","Indonesia"]}</v>
    <v>en-SG</v>
    <v>City</v>
  </rv>
  <rv s="1">
    <fb>54716</fb>
    <v>44</v>
  </rv>
  <rv s="1">
    <fb>1.9209680056684502</fb>
    <v>25</v>
  </rv>
  <rv s="1">
    <fb>129083362</fb>
    <v>23</v>
  </rv>
  <rv s="1">
    <fb>37302742</fb>
    <v>23</v>
  </rv>
  <rv s="1">
    <fb>29266293</fb>
    <v>23</v>
  </rv>
  <rv s="1">
    <fb>64317780</fb>
    <v>23</v>
  </rv>
  <rv s="1">
    <fb>0.40600000000000003</fb>
    <v>29</v>
  </rv>
  <rv s="3">
    <v>27</v>
    <v>Javanese (40.6%)</v>
    <v>28</v>
    <v>Javanese</v>
    <v>136</v>
    <v>Javanese (40.6%)</v>
  </rv>
  <rv s="1">
    <fb>0.29899999999999999</fb>
    <v>29</v>
  </rv>
  <rv s="3">
    <v>27</v>
    <v>Other (29.9%)</v>
    <v>28</v>
    <v>other</v>
    <v>138</v>
    <v>Other (29.9%)</v>
  </rv>
  <rv s="1">
    <fb>0.15</fb>
    <v>29</v>
  </rv>
  <rv s="3">
    <v>27</v>
    <v>Sundanese (15.%)</v>
    <v>28</v>
    <v>Sundanese</v>
    <v>140</v>
    <v>Sundanese (15.%)</v>
  </rv>
  <rv s="1">
    <fb>3.3000000000000002E-2</fb>
    <v>30</v>
  </rv>
  <rv s="3">
    <v>27</v>
    <v>Madurese (3.3%)</v>
    <v>28</v>
    <v>Madurese</v>
    <v>142</v>
    <v>Madurese (3.3%)</v>
  </rv>
  <rv s="1">
    <fb>2.7000000000000003E-2</fb>
    <v>30</v>
  </rv>
  <rv s="3">
    <v>27</v>
    <v>Minangkabau (2.7%)</v>
    <v>28</v>
    <v>Minangkabau</v>
    <v>144</v>
    <v>Minangkabau (2.7%)</v>
  </rv>
  <rv s="1">
    <fb>2.4E-2</fb>
    <v>30</v>
  </rv>
  <rv s="3">
    <v>27</v>
    <v>Betawi (2.4%)</v>
    <v>28</v>
    <v>Betawi</v>
    <v>146</v>
    <v>Betawi (2.4%)</v>
  </rv>
  <rv s="3">
    <v>27</v>
    <v>Bugis (2.4%)</v>
    <v>28</v>
    <v>Bugis</v>
    <v>146</v>
    <v>Bugis (2.4%)</v>
  </rv>
  <rv s="1">
    <fb>0.02</fb>
    <v>30</v>
  </rv>
  <rv s="3">
    <v>27</v>
    <v>Banten (2.%)</v>
    <v>28</v>
    <v>Banten</v>
    <v>149</v>
    <v>Banten (2.%)</v>
  </rv>
  <rv s="1">
    <fb>1.7000000000000001E-2</fb>
    <v>30</v>
  </rv>
  <rv s="3">
    <v>27</v>
    <v>Banjar (1.7%)</v>
    <v>28</v>
    <v>Banjar</v>
    <v>151</v>
    <v>Banjar (1.7%)</v>
  </rv>
  <rv s="2">
    <v>9</v>
  </rv>
  <rv s="1">
    <fb>10284364</fb>
    <v>23</v>
  </rv>
  <rv s="4">
    <v>2</v>
    <v>6</v>
    <v>48</v>
    <v>0</v>
    <v>flag of Indonesia</v>
  </rv>
  <rv s="1">
    <fb>1058423838345.14</fb>
    <v>32</v>
  </rv>
  <rv s="1">
    <fb>3302376910063.7002</fb>
    <v>32</v>
  </rv>
  <rv s="1">
    <fb>3869.5884270453698</fb>
    <v>49</v>
  </rv>
  <rv s="1">
    <fb>-2.0695434990643702</fb>
    <v>25</v>
  </rv>
  <rv s="1">
    <fb>0.38200000000000006</fb>
    <v>29</v>
  </rv>
  <rv s="1">
    <fb>0.622</fb>
    <v>29</v>
  </rv>
  <rv s="1">
    <fb>0.755</fb>
    <v>29</v>
  </rv>
  <rv s="1">
    <fb>0.69599999999999995</fb>
    <v>29</v>
  </rv>
  <rv s="1">
    <fb>0.68899999999999995</fb>
    <v>29</v>
  </rv>
  <rv s="1">
    <fb>129063089</fb>
    <v>23</v>
  </rv>
  <rv s="1">
    <fb>19283344</fb>
    <v>23</v>
  </rv>
  <rv s="1">
    <fb>134616083</fb>
    <v>23</v>
  </rv>
  <rv s="1">
    <fb>1811569</fb>
    <v>23</v>
  </rv>
  <rv s="0">
    <v>536871168</v>
    <v>Surabaya</v>
    <v>wjson{"t":"e","d":"City","e":["Surabaya","JawaTimur","Indonesia"]}</v>
    <v>en-SG</v>
    <v>City</v>
  </rv>
  <rv s="0">
    <v>536871168</v>
    <v>Bekasi</v>
    <v>wjson{"t":"e","d":"City","e":["Bekasi","JawaBarat","Indonesia"]}</v>
    <v>en-SG</v>
    <v>City</v>
  </rv>
  <rv s="0">
    <v>536871168</v>
    <v>Bandung</v>
    <v>wjson{"t":"e","d":"City","e":["Bandung","JawaBarat","Indonesia"]}</v>
    <v>en-SG</v>
    <v>City</v>
  </rv>
  <rv s="0">
    <v>536871168</v>
    <v>Jember</v>
    <v>wjson{"t":"e","d":"City","e":["Jember","JawaTimur","Indonesia"]}</v>
    <v>en-SG</v>
    <v>City</v>
  </rv>
  <rv s="2">
    <v>10</v>
  </rv>
  <rv s="1">
    <fb>73.2</fb>
    <v>34</v>
  </rv>
  <rv s="1">
    <fb>0.95658561706542999</fb>
    <v>35</v>
  </rv>
  <rv s="4">
    <v>3</v>
    <v>6</v>
    <v>36</v>
    <v>1</v>
    <v>location map of Indonesia</v>
  </rv>
  <rv s="1">
    <fb>28.01</fb>
    <v>34</v>
  </rv>
  <rv s="1">
    <fb>341277549</fb>
    <v>23</v>
  </rv>
  <rv s="2">
    <v>11</v>
  </rv>
  <rv s="1">
    <fb>1.3000000000000002E-4</fb>
    <v>38</v>
  </rv>
  <rv s="1">
    <fb>273523621</fb>
    <v>23</v>
  </rv>
  <rv s="1">
    <fb>149.38730879844601</fb>
    <v>43</v>
  </rv>
  <rv s="1">
    <fb>1.10058458685211</fb>
    <v>25</v>
  </rv>
  <rv s="1">
    <fb>29425748</fb>
    <v>23</v>
  </rv>
  <rv s="1">
    <fb>17.034929999999999</fb>
    <v>34</v>
  </rv>
  <rv s="1">
    <fb>3.5836000442504901E-2</fb>
    <v>24</v>
  </rv>
  <rv s="1">
    <fb>1179530430084.1201</fb>
    <v>32</v>
  </rv>
  <rv s="0">
    <v>536871168</v>
    <v>Aceh, Indonesia</v>
    <v>wjson{"t":"e","d":"AdministrativeDivision","e":["Aceh","Indonesia"]}</v>
    <v>en-SG</v>
    <v>City</v>
  </rv>
  <rv s="0">
    <v>536871168</v>
    <v>Bali, Indonesia</v>
    <v>wjson{"t":"e","d":"AdministrativeDivision","e":["Bali","Indonesia"]}</v>
    <v>en-SG</v>
    <v>City</v>
  </rv>
  <rv s="0">
    <v>536871168</v>
    <v>Bangka‐Belitung, Indonesia</v>
    <v>wjson{"t":"e","d":"AdministrativeDivision","e":["BangkaBelitung","Indonesia"]}</v>
    <v>en-SG</v>
    <v>City</v>
  </rv>
  <rv s="0">
    <v>536871168</v>
    <v>Banten, Indonesia</v>
    <v>wjson{"t":"e","d":"AdministrativeDivision","e":["Banten","Indonesia"]}</v>
    <v>en-SG</v>
    <v>City</v>
  </rv>
  <rv s="0">
    <v>536871168</v>
    <v>Bengkulu, Indonesia</v>
    <v>wjson{"t":"e","d":"AdministrativeDivision","e":["Bengkulu","Indonesia"]}</v>
    <v>en-SG</v>
    <v>City</v>
  </rv>
  <rv s="0">
    <v>536871168</v>
    <v>Gorontalo, Indonesia</v>
    <v>wjson{"t":"e","d":"AdministrativeDivision","e":["Gorontalo","Indonesia"]}</v>
    <v>en-SG</v>
    <v>City</v>
  </rv>
  <rv s="0">
    <v>536871168</v>
    <v>Jakarta, Indonesia</v>
    <v>wjson{"t":"e","d":"AdministrativeDivision","e":["Jakarta","Indonesia"]}</v>
    <v>en-SG</v>
    <v>City</v>
  </rv>
  <rv s="0">
    <v>536871168</v>
    <v>Jambi, Indonesia</v>
    <v>wjson{"t":"e","d":"AdministrativeDivision","e":["Jambi","Indonesia"]}</v>
    <v>en-SG</v>
    <v>City</v>
  </rv>
  <rv s="0">
    <v>536871168</v>
    <v>Jawa Barat, Indonesia</v>
    <v>wjson{"t":"e","d":"AdministrativeDivision","e":["JawaBarat","Indonesia"]}</v>
    <v>en-SG</v>
    <v>City</v>
  </rv>
  <rv s="0">
    <v>536871168</v>
    <v>Jawa Tengah, Indonesia</v>
    <v>wjson{"t":"e","d":"AdministrativeDivision","e":["JawaTengah","Indonesia"]}</v>
    <v>en-SG</v>
    <v>City</v>
  </rv>
  <rv s="0">
    <v>536871168</v>
    <v>Jawa Timur, Indonesia</v>
    <v>wjson{"t":"e","d":"AdministrativeDivision","e":["JawaTimur","Indonesia"]}</v>
    <v>en-SG</v>
    <v>City</v>
  </rv>
  <rv s="0">
    <v>536871168</v>
    <v>Kalimantan Barat, Indonesia</v>
    <v>wjson{"t":"e","d":"AdministrativeDivision","e":["KalimantanBarat","Indonesia"]}</v>
    <v>en-SG</v>
    <v>City</v>
  </rv>
  <rv s="0">
    <v>536871168</v>
    <v>Kalimantan Selatan, Indonesia</v>
    <v>wjson{"t":"e","d":"AdministrativeDivision","e":["KalimantanSelatan","Indonesia"]}</v>
    <v>en-SG</v>
    <v>City</v>
  </rv>
  <rv s="0">
    <v>536871168</v>
    <v>Kalimantan Tengah, Indonesia</v>
    <v>wjson{"t":"e","d":"AdministrativeDivision","e":["KalimantanTengah","Indonesia"]}</v>
    <v>en-SG</v>
    <v>City</v>
  </rv>
  <rv s="0">
    <v>536871168</v>
    <v>Kalimantan Timur, Indonesia</v>
    <v>wjson{"t":"e","d":"AdministrativeDivision","e":["KalimantanTimur","Indonesia"]}</v>
    <v>en-SG</v>
    <v>City</v>
  </rv>
  <rv s="0">
    <v>536871168</v>
    <v>Kalimantan Utara, Indonesia</v>
    <v>wjson{"t":"e","d":"AdministrativeDivision","e":["KalimantanUtara","Indonesia"]}</v>
    <v>en-SG</v>
    <v>City</v>
  </rv>
  <rv s="0">
    <v>536871168</v>
    <v>Lampung, Indonesia</v>
    <v>wjson{"t":"e","d":"AdministrativeDivision","e":["Lampung","Indonesia"]}</v>
    <v>en-SG</v>
    <v>City</v>
  </rv>
  <rv s="0">
    <v>536871168</v>
    <v>Maluku, Indonesia</v>
    <v>wjson{"t":"e","d":"AdministrativeDivision","e":["Maluku","Indonesia"]}</v>
    <v>en-SG</v>
    <v>City</v>
  </rv>
  <rv s="0">
    <v>536871168</v>
    <v>Maluku Utara, Indonesia</v>
    <v>wjson{"t":"e","d":"AdministrativeDivision","e":["MalukuUtara","Indonesia"]}</v>
    <v>en-SG</v>
    <v>City</v>
  </rv>
  <rv s="0">
    <v>536871168</v>
    <v>Nusa Tenggara Barat, Indonesia</v>
    <v>wjson{"t":"e","d":"AdministrativeDivision","e":["NusaTenggaraBarat","Indonesia"]}</v>
    <v>en-SG</v>
    <v>City</v>
  </rv>
  <rv s="0">
    <v>536871168</v>
    <v>Nusa Tenggara Timur, Indonesia</v>
    <v>wjson{"t":"e","d":"AdministrativeDivision","e":["NusaTenggaraTimur","Indonesia"]}</v>
    <v>en-SG</v>
    <v>City</v>
  </rv>
  <rv s="0">
    <v>536871168</v>
    <v>Papua, Indonesia</v>
    <v>wjson{"t":"e","d":"AdministrativeDivision","e":["Papua","Indonesia"]}</v>
    <v>en-SG</v>
    <v>City</v>
  </rv>
  <rv s="0">
    <v>536871168</v>
    <v>Papua Barat, Indonesia</v>
    <v>wjson{"t":"e","d":"AdministrativeDivision","e":["PapuaBarat","Indonesia"]}</v>
    <v>en-SG</v>
    <v>City</v>
  </rv>
  <rv s="0">
    <v>536871168</v>
    <v>Riau, Indonesia</v>
    <v>wjson{"t":"e","d":"AdministrativeDivision","e":["Riau","Indonesia"]}</v>
    <v>en-SG</v>
    <v>City</v>
  </rv>
  <rv s="0">
    <v>536871168</v>
    <v>Riau Kepulauan, Indonesia</v>
    <v>wjson{"t":"e","d":"AdministrativeDivision","e":["RiauKepulauan","Indonesia"]}</v>
    <v>en-SG</v>
    <v>City</v>
  </rv>
  <rv s="0">
    <v>536871168</v>
    <v>Sulawesi Barat, Indonesia</v>
    <v>wjson{"t":"e","d":"AdministrativeDivision","e":["SulawesiBarat","Indonesia"]}</v>
    <v>en-SG</v>
    <v>City</v>
  </rv>
  <rv s="0">
    <v>536871168</v>
    <v>Sulawesi Selatan, Indonesia</v>
    <v>wjson{"t":"e","d":"AdministrativeDivision","e":["SulawesiSelatan","Indonesia"]}</v>
    <v>en-SG</v>
    <v>City</v>
  </rv>
  <rv s="0">
    <v>536871168</v>
    <v>Sulawesi Tengah, Indonesia</v>
    <v>wjson{"t":"e","d":"AdministrativeDivision","e":["SulawesiTengah","Indonesia"]}</v>
    <v>en-SG</v>
    <v>City</v>
  </rv>
  <rv s="0">
    <v>536871168</v>
    <v>Sulawesi Tenggara, Indonesia</v>
    <v>wjson{"t":"e","d":"AdministrativeDivision","e":["SulawesiTenggara","Indonesia"]}</v>
    <v>en-SG</v>
    <v>City</v>
  </rv>
  <rv s="0">
    <v>536871168</v>
    <v>Sulawesi Utara, Indonesia</v>
    <v>wjson{"t":"e","d":"AdministrativeDivision","e":["SulawesiUtara","Indonesia"]}</v>
    <v>en-SG</v>
    <v>City</v>
  </rv>
  <rv s="0">
    <v>536871168</v>
    <v>Sumatera Barat, Indonesia</v>
    <v>wjson{"t":"e","d":"AdministrativeDivision","e":["SumateraBarat","Indonesia"]}</v>
    <v>en-SG</v>
    <v>City</v>
  </rv>
  <rv s="0">
    <v>536871168</v>
    <v>Sumatera Selatan, Indonesia</v>
    <v>wjson{"t":"e","d":"AdministrativeDivision","e":["SumateraSelatan","Indonesia"]}</v>
    <v>en-SG</v>
    <v>City</v>
  </rv>
  <rv s="0">
    <v>536871168</v>
    <v>Sumatera Utara, Indonesia</v>
    <v>wjson{"t":"e","d":"AdministrativeDivision","e":["SumateraUtara","Indonesia"]}</v>
    <v>en-SG</v>
    <v>City</v>
  </rv>
  <rv s="0">
    <v>536871168</v>
    <v>Yogyakarta, Indonesia</v>
    <v>wjson{"t":"e","d":"AdministrativeDivision","e":["Yogyakarta","Indonesia"]}</v>
    <v>en-SG</v>
    <v>City</v>
  </rv>
  <rv s="2">
    <v>12</v>
  </rv>
  <rv s="1">
    <fb>0.53972078960449499</fb>
    <v>29</v>
  </rv>
  <rv s="5">
    <v>39</v>
    <v>Islam (53.972%)</v>
    <v>28</v>
    <v>223</v>
    <v>Islam (53.972%)</v>
    <v>Islam</v>
  </rv>
  <rv s="1">
    <fb>0.13531652363474655</fb>
    <v>29</v>
  </rv>
  <rv s="5">
    <v>39</v>
    <v>Christianity (13.532%)</v>
    <v>28</v>
    <v>225</v>
    <v>Christianity (13.532%)</v>
    <v>Christianity</v>
  </rv>
  <rv s="1">
    <fb>3.3876986460893134E-2</fb>
    <v>30</v>
  </rv>
  <rv s="5">
    <v>39</v>
    <v>Hinduism (3.388%)</v>
    <v>28</v>
    <v>227</v>
    <v>Hinduism (3.388%)</v>
    <v>Hinduism</v>
  </rv>
  <rv s="1">
    <fb>2.5308883123577628E-2</fb>
    <v>30</v>
  </rv>
  <rv s="5">
    <v>39</v>
    <v>Ethnic religions (2.531%)</v>
    <v>28</v>
    <v>229</v>
    <v>Ethnic religions (2.531%)</v>
    <v>ethnic religions</v>
  </rv>
  <rv s="1">
    <fb>1.4328402814143474E-2</fb>
    <v>30</v>
  </rv>
  <rv s="5">
    <v>39</v>
    <v>Chinese Universism (1.433%)</v>
    <v>28</v>
    <v>231</v>
    <v>Chinese Universism (1.433%)</v>
    <v>Chinese Universism</v>
  </rv>
  <rv s="1">
    <fb>9.0214362205499679E-3</fb>
    <v>40</v>
  </rv>
  <rv s="5">
    <v>39</v>
    <v>Buddhism (0.902%)</v>
    <v>28</v>
    <v>233</v>
    <v>Buddhism (0.902%)</v>
    <v>Buddhism</v>
  </rv>
  <rv s="1">
    <fb>1.2898474919778317E-4</fb>
    <v>38</v>
  </rv>
  <rv s="5">
    <v>39</v>
    <v>Bahá'í Faith (0.013%)</v>
    <v>28</v>
    <v>235</v>
    <v>Bahá'í Faith (0.013%)</v>
    <v>Bahá'í Faith</v>
  </rv>
  <rv s="1">
    <fb>7.9444876837117836E-7</fb>
    <v>50</v>
  </rv>
  <rv s="5">
    <v>39</v>
    <v>Judaism (0.%)</v>
    <v>28</v>
    <v>237</v>
    <v>Judaism (0.%)</v>
    <v>Judaism</v>
  </rv>
  <rv s="2">
    <v>13</v>
  </rv>
  <rv s="1">
    <fb>24893570</fb>
    <v>23</v>
  </rv>
  <rv s="1">
    <fb>15.207100000000001</fb>
    <v>34</v>
  </rv>
  <rv s="1">
    <fb>513564</fb>
    <v>23</v>
  </rv>
  <rv s="6">
    <v>41</v>
    <v>Malaysia (1782. km)</v>
    <v>28</v>
    <v>42</v>
    <v>0</v>
    <v>101</v>
    <v>Malaysia (1782. km)</v>
  </rv>
  <rv s="1">
    <fb>820</fb>
    <v>43</v>
  </rv>
  <rv s="6">
    <v>41</v>
    <v>Papua New Guinea (820. km)</v>
    <v>28</v>
    <v>42</v>
    <v>127</v>
    <v>244</v>
    <v>Papua New Guinea (820. km)</v>
  </rv>
  <rv s="1">
    <fb>228</fb>
    <v>43</v>
  </rv>
  <rv s="6">
    <v>41</v>
    <v>East Timor (228. km)</v>
    <v>28</v>
    <v>42</v>
    <v>126</v>
    <v>246</v>
    <v>East Timor (228. km)</v>
  </rv>
  <rv s="2">
    <v>14</v>
  </rv>
  <rv s="1">
    <fb>9662135</fb>
    <v>23</v>
  </rv>
  <rv s="1">
    <fb>5364301</fb>
    <v>23</v>
  </rv>
  <rv s="0">
    <v>536871168</v>
    <v>Asia/Jakarta</v>
    <v>wjson{"t":"e","d":"TimeZone","e":"Asia\/Jakarta"}</v>
    <v>en-SG</v>
    <v>LocationPointer</v>
  </rv>
  <rv s="0">
    <v>536871168</v>
    <v>Asia/Jayapura</v>
    <v>wjson{"t":"e","d":"TimeZone","e":"Asia\/Jayapura"}</v>
    <v>en-SG</v>
    <v>LocationPointer</v>
  </rv>
  <rv s="0">
    <v>536871168</v>
    <v>Asia/Makassar</v>
    <v>wjson{"t":"e","d":"TimeZone","e":"Asia\/Makassar"}</v>
    <v>en-SG</v>
    <v>LocationPointer</v>
  </rv>
  <rv s="0">
    <v>536871168</v>
    <v>Asia/Pontianak</v>
    <v>wjson{"t":"e","d":"TimeZone","e":"Asia\/Pontianak"}</v>
    <v>en-SG</v>
    <v>LocationPointer</v>
  </rv>
  <rv s="2">
    <v>15</v>
  </rv>
  <rv s="1">
    <fb>1904569</fb>
    <v>23</v>
  </rv>
  <rv s="1">
    <fb>391009</fb>
    <v>23</v>
  </rv>
  <rv s="1">
    <fb>56804597</fb>
    <v>23</v>
  </rv>
  <rv s="1">
    <fb>3364347</fb>
    <v>23</v>
  </rv>
  <rv s="1">
    <fb>23000000</fb>
    <v>23</v>
  </rv>
  <rv s="1">
    <fb>360</fb>
    <v>23</v>
  </rv>
  <rv s="1">
    <fb>4.1100000000000005E-2</fb>
    <v>24</v>
  </rv>
  <rv s="8">
    <v>#VALUE!</v>
    <v>en-SG</v>
    <v>wjson{"t":"e","d":"Country","e":"Indonesia"}</v>
    <v>536871168</v>
    <v>1</v>
    <v>45</v>
    <v>46</v>
    <v>Indonesia</v>
    <v>4</v>
    <v>5</v>
    <v>City</v>
    <v>6</v>
    <v>47</v>
    <v>22</v>
    <v>121</v>
    <v>122</v>
    <v>123</v>
    <v>124</v>
    <v>125</v>
    <v>128</v>
    <v>62</v>
    <v>129</v>
    <v>130</v>
    <v>131</v>
    <v>ID</v>
    <v>132</v>
    <v>133</v>
    <v>134</v>
    <v>135</v>
    <v>153</v>
    <v>154</v>
    <v>155</v>
    <v>Republic of Indonesia</v>
    <v>156</v>
    <v>157</v>
    <v>158</v>
    <v>159</v>
    <v>160</v>
    <v>161</v>
    <v>162</v>
    <v>163</v>
    <v>164</v>
    <v>.id</v>
    <v>165</v>
    <v>166</v>
    <v>INDONESIA</v>
    <v>167</v>
    <v>168</v>
    <v>173</v>
    <v>RI</v>
    <v>174</v>
    <v>175</v>
    <v>176</v>
    <v>177</v>
    <v>178</v>
    <v>Indonesia</v>
    <v>Indonesian</v>
    <v>179</v>
    <v>180</v>
    <v>181</v>
    <v>182</v>
    <v>183</v>
    <v>184</v>
    <v>185</v>
    <v>186</v>
    <v>187</v>
    <v>222</v>
    <v>239</v>
    <v>240</v>
    <v>241</v>
    <v>242</v>
    <v>248</v>
    <v>249</v>
    <v>250</v>
    <v>255</v>
    <v>256</v>
    <v>257</v>
    <v>258</v>
    <v>259</v>
    <v>260</v>
    <v>IDN</v>
    <v>261</v>
    <v>262</v>
    <v>Indonesia</v>
    <v>Indonesia, officially the Republic of Indonesia, is a country in Southeast Asia and Oceania between the Indian and Pacific oceans.</v>
    <v>country/region</v>
  </rv>
  <rv s="2">
    <v>16</v>
  </rv>
  <rv s="1">
    <fb>696472</fb>
    <v>23</v>
  </rv>
  <rv s="1">
    <fb>551577</fb>
    <v>23</v>
  </rv>
  <rv s="1">
    <fb>0.32414022588032654</fb>
    <v>35</v>
  </rv>
  <rv s="1">
    <fb>5.8</fb>
    <v>25</v>
  </rv>
  <rv s="1">
    <fb>1.28</fb>
    <v>25</v>
  </rv>
  <rv s="0">
    <v>536871168</v>
    <v>Cambodia</v>
    <v>wjson{"t":"e","d":"Country","e":"Cambodia"}</v>
    <v>en-SG</v>
    <v>City</v>
  </rv>
  <rv s="0">
    <v>536871168</v>
    <v>Laos</v>
    <v>wjson{"t":"e","d":"Country","e":"Laos"}</v>
    <v>en-SG</v>
    <v>City</v>
  </rv>
  <rv s="0">
    <v>536871168</v>
    <v>Myanmar</v>
    <v>wjson{"t":"e","d":"Country","e":"Myanmar"}</v>
    <v>en-SG</v>
    <v>City</v>
  </rv>
  <rv s="2">
    <v>17</v>
  </rv>
  <rv s="0">
    <v>536871168</v>
    <v>Bangkok</v>
    <v>wjson{"t":"e","d":"City","e":["Bangkok","Bangkok","Thailand"]}</v>
    <v>en-SG</v>
    <v>City</v>
  </rv>
  <rv s="1">
    <fb>3219</fb>
    <v>26</v>
  </rv>
  <rv s="1">
    <fb>-0.84593714735703684</fb>
    <v>29</v>
  </rv>
  <rv s="1">
    <fb>38090827</fb>
    <v>23</v>
  </rv>
  <rv s="1">
    <fb>12060398</fb>
    <v>23</v>
  </rv>
  <rv s="1">
    <fb>8764222</fb>
    <v>23</v>
  </rv>
  <rv s="1">
    <fb>17547629</fb>
    <v>23</v>
  </rv>
  <rv s="1">
    <fb>0.75</fb>
    <v>29</v>
  </rv>
  <rv s="3">
    <v>27</v>
    <v>Thai (75.%)</v>
    <v>28</v>
    <v>Thai</v>
    <v>281</v>
    <v>Thai (75.%)</v>
  </rv>
  <rv s="1">
    <fb>0.14000000000000001</fb>
    <v>29</v>
  </rv>
  <rv s="3">
    <v>27</v>
    <v>Chinese (14.%)</v>
    <v>28</v>
    <v>Chinese</v>
    <v>283</v>
    <v>Chinese (14.%)</v>
  </rv>
  <rv s="3">
    <v>27</v>
    <v>Other (11.%)</v>
    <v>28</v>
    <v>other</v>
    <v>21</v>
    <v>Other (11.%)</v>
  </rv>
  <rv s="2">
    <v>18</v>
  </rv>
  <rv s="1">
    <fb>10108819</fb>
    <v>23</v>
  </rv>
  <rv s="4">
    <v>4</v>
    <v>6</v>
    <v>54</v>
    <v>0</v>
    <v>flag of Thailand</v>
  </rv>
  <rv s="1">
    <fb>501794961925.24402</fb>
    <v>32</v>
  </rv>
  <rv s="1">
    <fb>1272884691362.4199</fb>
    <v>32</v>
  </rv>
  <rv s="1">
    <fb>7189.0418350166801</fb>
    <v>49</v>
  </rv>
  <rv s="1">
    <fb>-6.08722028505679</fb>
    <v>25</v>
  </rv>
  <rv s="1">
    <fb>0.34899999999999998</fb>
    <v>29</v>
  </rv>
  <rv s="1">
    <fb>0.64100000000000001</fb>
    <v>29</v>
  </rv>
  <rv s="1">
    <fb>0.84</fb>
    <v>29</v>
  </rv>
  <rv s="1">
    <fb>0.752</fb>
    <v>29</v>
  </rv>
  <rv s="1">
    <fb>0.74</fb>
    <v>29</v>
  </rv>
  <rv s="1">
    <fb>46407130</fb>
    <v>23</v>
  </rv>
  <rv s="1">
    <fb>9430859</fb>
    <v>23</v>
  </rv>
  <rv s="1">
    <fb>38483357</fb>
    <v>23</v>
  </rv>
  <rv s="1">
    <fb>510890</fb>
    <v>23</v>
  </rv>
  <rv s="1">
    <fb>0.98616765247689853</fb>
    <v>26</v>
  </rv>
  <rv s="0">
    <v>-1879047936</v>
    <v>Thai</v>
    <v>wjson{"t":"e","d":"Language","e":"Thai::2ckfs"}</v>
    <v>en-SG</v>
    <v>Languages</v>
  </rv>
  <rv s="9">
    <v>55</v>
    <v>Thai (98.617%)</v>
    <v>28</v>
    <v>302</v>
    <v>303</v>
    <v>Thai (98.617%)</v>
  </rv>
  <rv s="1">
    <fb>0.23480182201830918</fb>
    <v>26</v>
  </rv>
  <rv s="0">
    <v>-1879047936</v>
    <v>Northeastern Thai</v>
    <v>wjson{"t":"e","d":"Language","e":"ThaiNortheastern::65d38"}</v>
    <v>en-SG</v>
    <v>Languages</v>
  </rv>
  <rv s="9">
    <v>55</v>
    <v>Northeastern Thai (23.48%)</v>
    <v>28</v>
    <v>305</v>
    <v>306</v>
    <v>Northeastern Thai (23.48%)</v>
  </rv>
  <rv s="1">
    <fb>9.3920728807323675E-2</fb>
    <v>43</v>
  </rv>
  <rv s="0">
    <v>-1879047936</v>
    <v>Northern Thai</v>
    <v>wjson{"t":"e","d":"Language","e":"ThaiNorthern::n2783"}</v>
    <v>en-SG</v>
    <v>Languages</v>
  </rv>
  <rv s="9">
    <v>55</v>
    <v>Northern Thai (9.392%)</v>
    <v>28</v>
    <v>308</v>
    <v>309</v>
    <v>Northern Thai (9.392%)</v>
  </rv>
  <rv s="1">
    <fb>7.8267274006103046E-2</fb>
    <v>43</v>
  </rv>
  <rv s="0">
    <v>-1879047936</v>
    <v>Southern Thai</v>
    <v>wjson{"t":"e","d":"Language","e":"ThaiSouthern::ss998"}</v>
    <v>en-SG</v>
    <v>Languages</v>
  </rv>
  <rv s="9">
    <v>55</v>
    <v>Southern Thai (7.827%)</v>
    <v>28</v>
    <v>311</v>
    <v>312</v>
    <v>Southern Thai (7.827%)</v>
  </rv>
  <rv s="1">
    <fb>4.8525709883783893E-2</fb>
    <v>43</v>
  </rv>
  <rv s="0">
    <v>-1879047936</v>
    <v>Pattani Malay</v>
    <v>wjson{"t":"e","d":"Language","e":"MalayPattani::953z7"}</v>
    <v>en-SG</v>
    <v>Languages</v>
  </rv>
  <rv s="9">
    <v>55</v>
    <v>Pattani Malay (4.853%)</v>
    <v>28</v>
    <v>314</v>
    <v>315</v>
    <v>Pattani Malay (4.853%)</v>
  </rv>
  <rv s="1">
    <fb>1.7494113244386541E-2</fb>
    <v>43</v>
  </rv>
  <rv s="0">
    <v>-1879047936</v>
    <v>Northern Khmer</v>
    <v>wjson{"t":"e","d":"Language","e":"KhmerNorthern::348rg"}</v>
    <v>en-SG</v>
    <v>Languages</v>
  </rv>
  <rv s="9">
    <v>55</v>
    <v>Northern Khmer (1.749%)</v>
    <v>28</v>
    <v>317</v>
    <v>318</v>
    <v>Northern Khmer (1.749%)</v>
  </rv>
  <rv s="1">
    <fb>4.6960364403661834E-3</fb>
    <v>34</v>
  </rv>
  <rv s="0">
    <v>-1879047936</v>
    <v>S'gaw Karen</v>
    <v>wjson{"t":"e","d":"Language","e":"KarenSgaw::5q68w"}</v>
    <v>en-SG</v>
    <v>Languages</v>
  </rv>
  <rv s="9">
    <v>55</v>
    <v>S'gaw Karen (0.47%)</v>
    <v>28</v>
    <v>320</v>
    <v>321</v>
    <v>S'gaw Karen (0.47%)</v>
  </rv>
  <rv s="0">
    <v>-1879047936</v>
    <v>Kuy</v>
    <v>wjson{"t":"e","d":"Language","e":"Kuy::7j5f4"}</v>
    <v>en-SG</v>
    <v>Languages</v>
  </rv>
  <rv s="9">
    <v>55</v>
    <v>Kuy (0.47%)</v>
    <v>28</v>
    <v>320</v>
    <v>323</v>
    <v>Kuy (0.47%)</v>
  </rv>
  <rv s="1">
    <fb>2.4419389489904156E-3</fb>
    <v>34</v>
  </rv>
  <rv s="0">
    <v>-1879047936</v>
    <v>Phu Thai</v>
    <v>wjson{"t":"e","d":"Language","e":"PhuThai::7p654"}</v>
    <v>en-SG</v>
    <v>Languages</v>
  </rv>
  <rv s="9">
    <v>55</v>
    <v>Phu Thai (0.244%)</v>
    <v>28</v>
    <v>325</v>
    <v>326</v>
    <v>Phu Thai (0.244%)</v>
  </rv>
  <rv s="1">
    <fb>1.6847813402553744E-3</fb>
    <v>34</v>
  </rv>
  <rv s="0">
    <v>-1879047936</v>
    <v>Mon</v>
    <v>wjson{"t":"e","d":"Language","e":"Mon::rqk7d"}</v>
    <v>en-SG</v>
    <v>Languages</v>
  </rv>
  <rv s="9">
    <v>55</v>
    <v>Mon (0.168%)</v>
    <v>28</v>
    <v>328</v>
    <v>329</v>
    <v>Mon (0.168%)</v>
  </rv>
  <rv s="1">
    <fb>1.5440880885020036E-3</fb>
    <v>34</v>
  </rv>
  <rv s="0">
    <v>-1879047936</v>
    <v>Eastern Kayah</v>
    <v>wjson{"t":"e","d":"Language","e":"KayahEastern::n4vgg"}</v>
    <v>en-SG</v>
    <v>Languages</v>
  </rv>
  <rv s="9">
    <v>55</v>
    <v>Eastern Kayah (0.154%)</v>
    <v>28</v>
    <v>331</v>
    <v>332</v>
    <v>Eastern Kayah (0.154%)</v>
  </rv>
  <rv s="1">
    <fb>1.5435089106743583E-3</fb>
    <v>34</v>
  </rv>
  <rv s="0">
    <v>-1879047936</v>
    <v>Phuan</v>
    <v>wjson{"t":"e","d":"Language","e":"Phuan::3vhf2"}</v>
    <v>en-SG</v>
    <v>Languages</v>
  </rv>
  <rv s="9">
    <v>55</v>
    <v>Phuan (0.154%)</v>
    <v>28</v>
    <v>334</v>
    <v>335</v>
    <v>Phuan (0.154%)</v>
  </rv>
  <rv s="1">
    <fb>1.2992367485013107E-3</fb>
    <v>34</v>
  </rv>
  <rv s="0">
    <v>-1879047936</v>
    <v>Lü</v>
    <v>wjson{"t":"e","d":"Language","e":"Lu::82k74"}</v>
    <v>en-SG</v>
    <v>Languages</v>
  </rv>
  <rv s="9">
    <v>55</v>
    <v>Lü (0.13%)</v>
    <v>28</v>
    <v>337</v>
    <v>338</v>
    <v>Lü (0.13%)</v>
  </rv>
  <rv s="1">
    <fb>9.3920728807323677E-4</fb>
    <v>25</v>
  </rv>
  <rv s="0">
    <v>-1879047936</v>
    <v>Akha</v>
    <v>wjson{"t":"e","d":"Language","e":"Akha::x9545"}</v>
    <v>en-SG</v>
    <v>Languages</v>
  </rv>
  <rv s="9">
    <v>55</v>
    <v>Akha (0.094%)</v>
    <v>28</v>
    <v>340</v>
    <v>341</v>
    <v>Akha (0.094%)</v>
  </rv>
  <rv s="0">
    <v>-1879047936</v>
    <v>Northern Karen Pwo</v>
    <v>wjson{"t":"e","d":"Language","e":"KarenPwoNorthern::j3g5x"}</v>
    <v>en-SG</v>
    <v>Languages</v>
  </rv>
  <rv s="9">
    <v>55</v>
    <v>Northern Karen Pwo (0.094%)</v>
    <v>28</v>
    <v>340</v>
    <v>343</v>
    <v>Northern Karen Pwo (0.094%)</v>
  </rv>
  <rv s="0">
    <v>-1879047936</v>
    <v>Shan</v>
    <v>wjson{"t":"e","d":"Language","e":"Shan::dqk5j"}</v>
    <v>en-SG</v>
    <v>Languages</v>
  </rv>
  <rv s="9">
    <v>55</v>
    <v>Shan (0.094%)</v>
    <v>28</v>
    <v>340</v>
    <v>345</v>
    <v>Shan (0.094%)</v>
  </rv>
  <rv s="1">
    <fb>9.2042314231177203E-4</fb>
    <v>25</v>
  </rv>
  <rv s="0">
    <v>-1879047936</v>
    <v>Hakka Chinese</v>
    <v>wjson{"t":"e","d":"Language","e":"ChineseHakka::875d9"}</v>
    <v>en-SG</v>
    <v>Languages</v>
  </rv>
  <rv s="9">
    <v>55</v>
    <v>Hakka Chinese (0.092%)</v>
    <v>28</v>
    <v>347</v>
    <v>348</v>
    <v>Hakka Chinese (0.092%)</v>
  </rv>
  <rv s="1">
    <fb>9.0790037847079551E-4</fb>
    <v>25</v>
  </rv>
  <rv s="0">
    <v>-1879047936</v>
    <v>Sô</v>
    <v>wjson{"t":"e","d":"Language","e":"So::7z795"}</v>
    <v>en-SG</v>
    <v>Languages</v>
  </rv>
  <rv s="9">
    <v>55</v>
    <v>Sô (0.091%)</v>
    <v>28</v>
    <v>350</v>
    <v>351</v>
    <v>Sô (0.091%)</v>
  </rv>
  <rv s="1">
    <fb>7.9832619486225114E-4</fb>
    <v>25</v>
  </rv>
  <rv s="0">
    <v>-1879047936</v>
    <v>Thai Sign Language</v>
    <v>wjson{"t":"e","d":"Language","e":"ThaiSignLanguage::h7dvd"}</v>
    <v>en-SG</v>
    <v>Languages</v>
  </rv>
  <rv s="9">
    <v>55</v>
    <v>Thai Sign Language (0.08%)</v>
    <v>28</v>
    <v>353</v>
    <v>354</v>
    <v>Thai Sign Language (0.08%)</v>
  </rv>
  <rv s="1">
    <fb>7.8267274006103057E-4</fb>
    <v>25</v>
  </rv>
  <rv s="0">
    <v>-1879047936</v>
    <v>Eastern Pwo Karen</v>
    <v>wjson{"t":"e","d":"Language","e":"KarenPwoEastern::d9248"}</v>
    <v>en-SG</v>
    <v>Languages</v>
  </rv>
  <rv s="9">
    <v>55</v>
    <v>Eastern Pwo Karen (0.078%)</v>
    <v>28</v>
    <v>356</v>
    <v>357</v>
    <v>Eastern Pwo Karen (0.078%)</v>
  </rv>
  <rv s="0">
    <v>-1879047936</v>
    <v>Nyaw</v>
    <v>wjson{"t":"e","d":"Language","e":"Nyaw::d4wfs"}</v>
    <v>en-SG</v>
    <v>Languages</v>
  </rv>
  <rv s="9">
    <v>55</v>
    <v>Nyaw (0.078%)</v>
    <v>28</v>
    <v>356</v>
    <v>359</v>
    <v>Nyaw (0.078%)</v>
  </rv>
  <rv s="1">
    <fb>6.2613819204882437E-4</fb>
    <v>25</v>
  </rv>
  <rv s="0">
    <v>-1879047936</v>
    <v>Iu Mien</v>
    <v>wjson{"t":"e","d":"Language","e":"IuMien::bk8xj"}</v>
    <v>en-SG</v>
    <v>Languages</v>
  </rv>
  <rv s="9">
    <v>55</v>
    <v>Iu Mien (0.063%)</v>
    <v>28</v>
    <v>361</v>
    <v>362</v>
    <v>Iu Mien (0.063%)</v>
  </rv>
  <rv s="1">
    <fb>6.0747927392576962E-4</fb>
    <v>25</v>
  </rv>
  <rv s="0">
    <v>-1879047936</v>
    <v>Pray 3</v>
    <v>wjson{"t":"e","d":"Language","e":"Pray3"}</v>
    <v>en-SG</v>
    <v>Languages</v>
  </rv>
  <rv s="9">
    <v>55</v>
    <v>Pray 3 (0.061%)</v>
    <v>28</v>
    <v>364</v>
    <v>365</v>
    <v>Pray 3 (0.061%)</v>
  </rv>
  <rv s="1">
    <fb>5.1656400844028022E-4</fb>
    <v>25</v>
  </rv>
  <rv s="0">
    <v>-1879047936</v>
    <v>Hmong Njua</v>
    <v>wjson{"t":"e","d":"Language","e":"HmongNjua::3gbrb"}</v>
    <v>en-SG</v>
    <v>Languages</v>
  </rv>
  <rv s="9">
    <v>55</v>
    <v>Hmong Njua (0.052%)</v>
    <v>28</v>
    <v>367</v>
    <v>368</v>
    <v>Hmong Njua (0.052%)</v>
  </rv>
  <rv s="1">
    <fb>5.0709366828554172E-4</fb>
    <v>25</v>
  </rv>
  <rv s="0">
    <v>-1879047936</v>
    <v>Hmong Daw</v>
    <v>wjson{"t":"e","d":"Language","e":"HmongDaw::p34qx"}</v>
    <v>en-SG</v>
    <v>Languages</v>
  </rv>
  <rv s="9">
    <v>55</v>
    <v>Hmong Daw (0.051%)</v>
    <v>28</v>
    <v>370</v>
    <v>371</v>
    <v>Hmong Daw (0.051%)</v>
  </rv>
  <rv s="1">
    <fb>5.0571616426303429E-4</fb>
    <v>25</v>
  </rv>
  <rv s="0">
    <v>-1879047936</v>
    <v>Thai Song</v>
    <v>wjson{"t":"e","d":"Language","e":"ThaiSong::9qj26"}</v>
    <v>en-SG</v>
    <v>Languages</v>
  </rv>
  <rv s="9">
    <v>55</v>
    <v>Thai Song (0.051%)</v>
    <v>28</v>
    <v>373</v>
    <v>374</v>
    <v>Thai Song (0.051%)</v>
  </rv>
  <rv s="1">
    <fb>5.0091055363905954E-4</fb>
    <v>25</v>
  </rv>
  <rv s="0">
    <v>-1879047936</v>
    <v>Lahu</v>
    <v>wjson{"t":"e","d":"Language","e":"Lahu::dhd73"}</v>
    <v>en-SG</v>
    <v>Languages</v>
  </rv>
  <rv s="9">
    <v>55</v>
    <v>Lahu (0.05%)</v>
    <v>28</v>
    <v>376</v>
    <v>377</v>
    <v>Lahu (0.05%)</v>
  </rv>
  <rv s="1">
    <fb>4.9156544112273091E-4</fb>
    <v>25</v>
  </rv>
  <rv s="0">
    <v>-1879047936</v>
    <v>Khmu</v>
    <v>wjson{"t":"e","d":"Language","e":"Khmu::39c68"}</v>
    <v>en-SG</v>
    <v>Languages</v>
  </rv>
  <rv s="9">
    <v>55</v>
    <v>Khmu (0.049%)</v>
    <v>28</v>
    <v>379</v>
    <v>380</v>
    <v>Khmu (0.049%)</v>
  </rv>
  <rv s="1">
    <fb>4.8525709883783896E-4</fb>
    <v>25</v>
  </rv>
  <rv s="0">
    <v>-1879047936</v>
    <v>Phai</v>
    <v>wjson{"t":"e","d":"Language","e":"Phai::vfnt4"}</v>
    <v>en-SG</v>
    <v>Languages</v>
  </rv>
  <rv s="9">
    <v>55</v>
    <v>Phai (0.049%)</v>
    <v>28</v>
    <v>382</v>
    <v>383</v>
    <v>Phai (0.049%)</v>
  </rv>
  <rv s="1">
    <fb>4.6021157115588591E-4</fb>
    <v>25</v>
  </rv>
  <rv s="0">
    <v>-1879047936</v>
    <v>Yue Chinese</v>
    <v>wjson{"t":"e","d":"Language","e":"ChineseYue::4wggm"}</v>
    <v>en-SG</v>
    <v>Languages</v>
  </rv>
  <rv s="9">
    <v>55</v>
    <v>Yue Chinese (0.046%)</v>
    <v>28</v>
    <v>385</v>
    <v>386</v>
    <v>Yue Chinese (0.046%)</v>
  </rv>
  <rv s="1">
    <fb>3.1306909602441229E-4</fb>
    <v>25</v>
  </rv>
  <rv s="0">
    <v>-1879047936</v>
    <v>Western Bru</v>
    <v>wjson{"t":"e","d":"Language","e":"BruWestern::vg4hm"}</v>
    <v>en-SG</v>
    <v>Languages</v>
  </rv>
  <rv s="9">
    <v>55</v>
    <v>Western Bru (0.031%)</v>
    <v>28</v>
    <v>388</v>
    <v>389</v>
    <v>Western Bru (0.031%)</v>
  </rv>
  <rv s="0">
    <v>-1879047936</v>
    <v>Lahu Shi</v>
    <v>wjson{"t":"e","d":"Language","e":"LahuShi::294g7"}</v>
    <v>en-SG</v>
    <v>Languages</v>
  </rv>
  <rv s="9">
    <v>55</v>
    <v>Lahu Shi (0.031%)</v>
    <v>28</v>
    <v>388</v>
    <v>391</v>
    <v>Lahu Shi (0.031%)</v>
  </rv>
  <rv s="1">
    <fb>2.5045527681952982E-4</fb>
    <v>25</v>
  </rv>
  <rv s="0">
    <v>-1879047936</v>
    <v>Lisu</v>
    <v>wjson{"t":"e","d":"Language","e":"Lisu::9sdth"}</v>
    <v>en-SG</v>
    <v>Languages</v>
  </rv>
  <rv s="9">
    <v>55</v>
    <v>Lisu (0.025%)</v>
    <v>28</v>
    <v>393</v>
    <v>394</v>
    <v>Lisu (0.025%)</v>
  </rv>
  <rv s="1">
    <fb>1.9662304575813208E-4</fb>
    <v>25</v>
  </rv>
  <rv s="0">
    <v>-1879047936</v>
    <v>Yong</v>
    <v>wjson{"t":"e","d":"Language","e":"Yong::zp76j"}</v>
    <v>en-SG</v>
    <v>Languages</v>
  </rv>
  <rv s="9">
    <v>55</v>
    <v>Yong (0.02%)</v>
    <v>28</v>
    <v>396</v>
    <v>397</v>
    <v>Yong (0.02%)</v>
  </rv>
  <rv s="1">
    <fb>1.7218800281342672E-4</fb>
    <v>25</v>
  </rv>
  <rv s="0">
    <v>-1879047936</v>
    <v>Saek</v>
    <v>wjson{"t":"e","d":"Language","e":"Saek::qz9j5"}</v>
    <v>en-SG</v>
    <v>Languages</v>
  </rv>
  <rv s="9">
    <v>55</v>
    <v>Saek (0.017%)</v>
    <v>28</v>
    <v>399</v>
    <v>400</v>
    <v>Saek (0.017%)</v>
  </rv>
  <rv s="1">
    <fb>1.5653454801220609E-4</fb>
    <v>25</v>
  </rv>
  <rv s="0">
    <v>-1879047936</v>
    <v>Nyahkur</v>
    <v>wjson{"t":"e","d":"Language","e":"Nyahkur::6s37h"}</v>
    <v>en-SG</v>
    <v>Languages</v>
  </rv>
  <rv s="9">
    <v>55</v>
    <v>Nyahkur (0.016%)</v>
    <v>28</v>
    <v>402</v>
    <v>403</v>
    <v>Nyahkur (0.016%)</v>
  </rv>
  <rv s="1">
    <fb>1.095741836085442E-4</fb>
    <v>25</v>
  </rv>
  <rv s="0">
    <v>-1879047936</v>
    <v>Eastern Lawa</v>
    <v>wjson{"t":"e","d":"Language","e":"LawaEastern::9r543"}</v>
    <v>en-SG</v>
    <v>Languages</v>
  </rv>
  <rv s="9">
    <v>55</v>
    <v>Eastern Lawa (0.011%)</v>
    <v>28</v>
    <v>405</v>
    <v>406</v>
    <v>Eastern Lawa (0.011%)</v>
  </rv>
  <rv s="0">
    <v>-1879047936</v>
    <v>Western Lawa</v>
    <v>wjson{"t":"e","d":"Language","e":"LawaWestern::5n935"}</v>
    <v>en-SG</v>
    <v>Languages</v>
  </rv>
  <rv s="9">
    <v>55</v>
    <v>Western Lawa (0.011%)</v>
    <v>28</v>
    <v>405</v>
    <v>408</v>
    <v>Western Lawa (0.011%)</v>
  </rv>
  <rv s="1">
    <fb>9.8319349606466693E-5</fb>
    <v>29</v>
  </rv>
  <rv s="0">
    <v>-1879047936</v>
    <v>Khün</v>
    <v>wjson{"t":"e","d":"Language","e":"Khun::85m35"}</v>
    <v>en-SG</v>
    <v>Languages</v>
  </rv>
  <rv s="9">
    <v>55</v>
    <v>Khün (0.01%)</v>
    <v>28</v>
    <v>410</v>
    <v>411</v>
    <v>Khün (0.01%)</v>
  </rv>
  <rv s="0">
    <v>-1879047936</v>
    <v>Lua'</v>
    <v>wjson{"t":"e","d":"Language","e":"Lua"}</v>
    <v>en-SG</v>
    <v>Languages</v>
  </rv>
  <rv s="9">
    <v>55</v>
    <v>Lua' (0.01%)</v>
    <v>28</v>
    <v>410</v>
    <v>413</v>
    <v>Lua' (0.01%)</v>
  </rv>
  <rv s="2">
    <v>19</v>
  </rv>
  <rv s="0">
    <v>536871168</v>
    <v>Samut Prakan</v>
    <v>wjson{"t":"e","d":"City","e":["SamutPrakan","SamutPrakan","Thailand"]}</v>
    <v>en-SG</v>
    <v>City</v>
  </rv>
  <rv s="0">
    <v>536871168</v>
    <v>Udon Thani</v>
    <v>wjson{"t":"e","d":"City","e":["UdonThani","UdonThani","Thailand"]}</v>
    <v>en-SG</v>
    <v>City</v>
  </rv>
  <rv s="0">
    <v>536871168</v>
    <v>Bang Bo Thong</v>
    <v>wjson{"t":"e","d":"City","e":["BangBoThong","Nonthaburi","Thailand"]}</v>
    <v>en-SG</v>
    <v>City</v>
  </rv>
  <rv s="0">
    <v>536871168</v>
    <v>Nonthaburi</v>
    <v>wjson{"t":"e","d":"City","e":["Nonthaburi","Nonthaburi","Thailand"]}</v>
    <v>en-SG</v>
    <v>City</v>
  </rv>
  <rv s="2">
    <v>20</v>
  </rv>
  <rv s="1">
    <fb>75.099999999999994</fb>
    <v>34</v>
  </rv>
  <rv s="1">
    <fb>0.93767761230468805</fb>
    <v>35</v>
  </rv>
  <rv s="4">
    <v>5</v>
    <v>6</v>
    <v>36</v>
    <v>1</v>
    <v>location map of Thailand</v>
  </rv>
  <rv s="1">
    <fb>7.5980002212524265E-4</fb>
    <v>56</v>
  </rv>
  <rv s="1">
    <fb>37.83</fb>
    <v>34</v>
  </rv>
  <rv s="1">
    <fb>129614000</fb>
    <v>23</v>
  </rv>
  <rv s="2">
    <v>21</v>
  </rv>
  <rv s="1">
    <fb>3.5999999999999997E-4</fb>
    <v>38</v>
  </rv>
  <rv s="1">
    <fb>69799978</fb>
    <v>23</v>
  </rv>
  <rv s="1">
    <fb>136.28292000234899</fb>
    <v>43</v>
  </rv>
  <rv s="1">
    <fb>0.28342655615634499</fb>
    <v>29</v>
  </rv>
  <rv s="1">
    <fb>4899076</fb>
    <v>23</v>
  </rv>
  <rv s="1">
    <fb>16.638439999999999</fb>
    <v>34</v>
  </rv>
  <rv s="1">
    <fb>4.1240200996398899E-2</fb>
    <v>24</v>
  </rv>
  <rv s="1">
    <fb>425391280429.98102</fb>
    <v>32</v>
  </rv>
  <rv s="0">
    <v>536871168</v>
    <v>Amnat Charoen, Thailand</v>
    <v>wjson{"t":"e","d":"AdministrativeDivision","e":["AmnatCharoen","Thailand"]}</v>
    <v>en-SG</v>
    <v>City</v>
  </rv>
  <rv s="0">
    <v>536871168</v>
    <v>Ang Thong, Thailand</v>
    <v>wjson{"t":"e","d":"AdministrativeDivision","e":["AngThong","Thailand"]}</v>
    <v>en-SG</v>
    <v>City</v>
  </rv>
  <rv s="0">
    <v>536871168</v>
    <v>Bangkok, Thailand</v>
    <v>wjson{"t":"e","d":"AdministrativeDivision","e":["Bangkok","Thailand"]}</v>
    <v>en-SG</v>
    <v>City</v>
  </rv>
  <rv s="0">
    <v>536871168</v>
    <v>Bueng Kan, Thailand</v>
    <v>wjson{"t":"e","d":"AdministrativeDivision","e":["BuengKan","Thailand"]}</v>
    <v>en-SG</v>
    <v>City</v>
  </rv>
  <rv s="0">
    <v>536871168</v>
    <v>Buri Ram, Thailand</v>
    <v>wjson{"t":"e","d":"AdministrativeDivision","e":["BuriRam","Thailand"]}</v>
    <v>en-SG</v>
    <v>City</v>
  </rv>
  <rv s="0">
    <v>536871168</v>
    <v>Chachoengsao, Thailand</v>
    <v>wjson{"t":"e","d":"AdministrativeDivision","e":["Chachoengsao","Thailand"]}</v>
    <v>en-SG</v>
    <v>City</v>
  </rv>
  <rv s="0">
    <v>536871168</v>
    <v>Chai Nat, Thailand</v>
    <v>wjson{"t":"e","d":"AdministrativeDivision","e":["ChaiNat","Thailand"]}</v>
    <v>en-SG</v>
    <v>City</v>
  </rv>
  <rv s="0">
    <v>536871168</v>
    <v>Chaiyaphum, Thailand</v>
    <v>wjson{"t":"e","d":"AdministrativeDivision","e":["Chaiyaphum","Thailand"]}</v>
    <v>en-SG</v>
    <v>City</v>
  </rv>
  <rv s="0">
    <v>536871168</v>
    <v>Chanthaburi, Thailand</v>
    <v>wjson{"t":"e","d":"AdministrativeDivision","e":["Chanthaburi","Thailand"]}</v>
    <v>en-SG</v>
    <v>City</v>
  </rv>
  <rv s="0">
    <v>536871168</v>
    <v>Chiang Mai, Thailand</v>
    <v>wjson{"t":"e","d":"AdministrativeDivision","e":["ChiangMai","Thailand"]}</v>
    <v>en-SG</v>
    <v>City</v>
  </rv>
  <rv s="0">
    <v>536871168</v>
    <v>Chiang Rai, Thailand</v>
    <v>wjson{"t":"e","d":"AdministrativeDivision","e":["ChiangRai","Thailand"]}</v>
    <v>en-SG</v>
    <v>City</v>
  </rv>
  <rv s="0">
    <v>536871168</v>
    <v>Chon Buri, Thailand</v>
    <v>wjson{"t":"e","d":"AdministrativeDivision","e":["ChonBuri","Thailand"]}</v>
    <v>en-SG</v>
    <v>City</v>
  </rv>
  <rv s="0">
    <v>536871168</v>
    <v>Chumphon, Thailand</v>
    <v>wjson{"t":"e","d":"AdministrativeDivision","e":["Chumphon","Thailand"]}</v>
    <v>en-SG</v>
    <v>City</v>
  </rv>
  <rv s="0">
    <v>536871168</v>
    <v>Kalasin, Thailand</v>
    <v>wjson{"t":"e","d":"AdministrativeDivision","e":["Kalasin","Thailand"]}</v>
    <v>en-SG</v>
    <v>City</v>
  </rv>
  <rv s="0">
    <v>536871168</v>
    <v>Kamphaeng Phet, Thailand</v>
    <v>wjson{"t":"e","d":"AdministrativeDivision","e":["KamphaengPhet","Thailand"]}</v>
    <v>en-SG</v>
    <v>City</v>
  </rv>
  <rv s="0">
    <v>536871168</v>
    <v>Kanchanaburi, Thailand</v>
    <v>wjson{"t":"e","d":"AdministrativeDivision","e":["Kanchanaburi","Thailand"]}</v>
    <v>en-SG</v>
    <v>City</v>
  </rv>
  <rv s="0">
    <v>536871168</v>
    <v>Khon Kaen, Thailand</v>
    <v>wjson{"t":"e","d":"AdministrativeDivision","e":["KhonKaen","Thailand"]}</v>
    <v>en-SG</v>
    <v>City</v>
  </rv>
  <rv s="0">
    <v>536871168</v>
    <v>Krabi, Thailand</v>
    <v>wjson{"t":"e","d":"AdministrativeDivision","e":["Krabi","Thailand"]}</v>
    <v>en-SG</v>
    <v>City</v>
  </rv>
  <rv s="0">
    <v>536871168</v>
    <v>Lampang, Thailand</v>
    <v>wjson{"t":"e","d":"AdministrativeDivision","e":["Lampang","Thailand"]}</v>
    <v>en-SG</v>
    <v>City</v>
  </rv>
  <rv s="0">
    <v>536871168</v>
    <v>Lamphun, Thailand</v>
    <v>wjson{"t":"e","d":"AdministrativeDivision","e":["Lamphun","Thailand"]}</v>
    <v>en-SG</v>
    <v>City</v>
  </rv>
  <rv s="0">
    <v>536871168</v>
    <v>Loei, Thailand</v>
    <v>wjson{"t":"e","d":"AdministrativeDivision","e":["Loei","Thailand"]}</v>
    <v>en-SG</v>
    <v>City</v>
  </rv>
  <rv s="0">
    <v>536871168</v>
    <v>Lop Buri, Thailand</v>
    <v>wjson{"t":"e","d":"AdministrativeDivision","e":["LopBuri","Thailand"]}</v>
    <v>en-SG</v>
    <v>City</v>
  </rv>
  <rv s="0">
    <v>536871168</v>
    <v>Mae Hong Son, Thailand</v>
    <v>wjson{"t":"e","d":"AdministrativeDivision","e":["MaeHongSon","Thailand"]}</v>
    <v>en-SG</v>
    <v>City</v>
  </rv>
  <rv s="0">
    <v>536871168</v>
    <v>Maha Sarakham, Thailand</v>
    <v>wjson{"t":"e","d":"AdministrativeDivision","e":["MahaSarakham","Thailand"]}</v>
    <v>en-SG</v>
    <v>City</v>
  </rv>
  <rv s="0">
    <v>536871168</v>
    <v>Mukdahan, Thailand</v>
    <v>wjson{"t":"e","d":"AdministrativeDivision","e":["Mukdahan","Thailand"]}</v>
    <v>en-SG</v>
    <v>City</v>
  </rv>
  <rv s="0">
    <v>536871168</v>
    <v>Nakhon Nayok, Thailand</v>
    <v>wjson{"t":"e","d":"AdministrativeDivision","e":["NakhonNayok","Thailand"]}</v>
    <v>en-SG</v>
    <v>City</v>
  </rv>
  <rv s="0">
    <v>536871168</v>
    <v>Nakhon Pathom, Thailand</v>
    <v>wjson{"t":"e","d":"AdministrativeDivision","e":["NakhonPathom","Thailand"]}</v>
    <v>en-SG</v>
    <v>City</v>
  </rv>
  <rv s="0">
    <v>536871168</v>
    <v>Nakhon Phanom, Thailand</v>
    <v>wjson{"t":"e","d":"AdministrativeDivision","e":["NakhonPhanom","Thailand"]}</v>
    <v>en-SG</v>
    <v>City</v>
  </rv>
  <rv s="0">
    <v>536871168</v>
    <v>Nakhon Ratchasima, Thailand</v>
    <v>wjson{"t":"e","d":"AdministrativeDivision","e":["NakhonRatchasima","Thailand"]}</v>
    <v>en-SG</v>
    <v>City</v>
  </rv>
  <rv s="0">
    <v>536871168</v>
    <v>Nakhon Sawan, Thailand</v>
    <v>wjson{"t":"e","d":"AdministrativeDivision","e":["NakhonSawan","Thailand"]}</v>
    <v>en-SG</v>
    <v>City</v>
  </rv>
  <rv s="0">
    <v>536871168</v>
    <v>Nakhon Si Thammarat, Thailand</v>
    <v>wjson{"t":"e","d":"AdministrativeDivision","e":["NakhonSiThammarat","Thailand"]}</v>
    <v>en-SG</v>
    <v>City</v>
  </rv>
  <rv s="0">
    <v>536871168</v>
    <v>Nan, Thailand</v>
    <v>wjson{"t":"e","d":"AdministrativeDivision","e":["Nan","Thailand"]}</v>
    <v>en-SG</v>
    <v>City</v>
  </rv>
  <rv s="0">
    <v>536871168</v>
    <v>Narathiwat, Thailand</v>
    <v>wjson{"t":"e","d":"AdministrativeDivision","e":["Narathiwat","Thailand"]}</v>
    <v>en-SG</v>
    <v>City</v>
  </rv>
  <rv s="0">
    <v>536871168</v>
    <v>Nong Bua Lam Phu, Thailand</v>
    <v>wjson{"t":"e","d":"AdministrativeDivision","e":["NongBuaLamPhu","Thailand"]}</v>
    <v>en-SG</v>
    <v>City</v>
  </rv>
  <rv s="0">
    <v>536871168</v>
    <v>Nong Khai, Thailand</v>
    <v>wjson{"t":"e","d":"AdministrativeDivision","e":["NongKhai","Thailand"]}</v>
    <v>en-SG</v>
    <v>City</v>
  </rv>
  <rv s="0">
    <v>536871168</v>
    <v>Nonthaburi, Thailand</v>
    <v>wjson{"t":"e","d":"AdministrativeDivision","e":["Nonthaburi","Thailand"]}</v>
    <v>en-SG</v>
    <v>City</v>
  </rv>
  <rv s="0">
    <v>536871168</v>
    <v>Pathum Thani, Thailand</v>
    <v>wjson{"t":"e","d":"AdministrativeDivision","e":["PathumThani","Thailand"]}</v>
    <v>en-SG</v>
    <v>City</v>
  </rv>
  <rv s="0">
    <v>536871168</v>
    <v>Pattani, Thailand</v>
    <v>wjson{"t":"e","d":"AdministrativeDivision","e":["Pattani","Thailand"]}</v>
    <v>en-SG</v>
    <v>City</v>
  </rv>
  <rv s="0">
    <v>536871168</v>
    <v>Phangnga, Thailand</v>
    <v>wjson{"t":"e","d":"AdministrativeDivision","e":["Phangnga","Thailand"]}</v>
    <v>en-SG</v>
    <v>City</v>
  </rv>
  <rv s="0">
    <v>536871168</v>
    <v>Phatthalung, Thailand</v>
    <v>wjson{"t":"e","d":"AdministrativeDivision","e":["Phatthalung","Thailand"]}</v>
    <v>en-SG</v>
    <v>City</v>
  </rv>
  <rv s="0">
    <v>536871168</v>
    <v>Phayao, Thailand</v>
    <v>wjson{"t":"e","d":"AdministrativeDivision","e":["Phayao","Thailand"]}</v>
    <v>en-SG</v>
    <v>City</v>
  </rv>
  <rv s="0">
    <v>536871168</v>
    <v>Phetchabun, Thailand</v>
    <v>wjson{"t":"e","d":"AdministrativeDivision","e":["Phetchabun","Thailand"]}</v>
    <v>en-SG</v>
    <v>City</v>
  </rv>
  <rv s="0">
    <v>536871168</v>
    <v>Phetchaburi, Thailand</v>
    <v>wjson{"t":"e","d":"AdministrativeDivision","e":["Phetchaburi","Thailand"]}</v>
    <v>en-SG</v>
    <v>City</v>
  </rv>
  <rv s="0">
    <v>536871168</v>
    <v>Phichit, Thailand</v>
    <v>wjson{"t":"e","d":"AdministrativeDivision","e":["Phichit","Thailand"]}</v>
    <v>en-SG</v>
    <v>City</v>
  </rv>
  <rv s="0">
    <v>536871168</v>
    <v>Phitsanulok, Thailand</v>
    <v>wjson{"t":"e","d":"AdministrativeDivision","e":["Phitsanulok","Thailand"]}</v>
    <v>en-SG</v>
    <v>City</v>
  </rv>
  <rv s="0">
    <v>536871168</v>
    <v>Phrae, Thailand</v>
    <v>wjson{"t":"e","d":"AdministrativeDivision","e":["Phrae","Thailand"]}</v>
    <v>en-SG</v>
    <v>City</v>
  </rv>
  <rv s="0">
    <v>536871168</v>
    <v>Phra Nakhon Si Ayutthaya, Thailand</v>
    <v>wjson{"t":"e","d":"AdministrativeDivision","e":["PhraNakhonSiAyutthaya","Thailand"]}</v>
    <v>en-SG</v>
    <v>City</v>
  </rv>
  <rv s="0">
    <v>536871168</v>
    <v>Phuket, Thailand</v>
    <v>wjson{"t":"e","d":"AdministrativeDivision","e":["Phuket","Thailand"]}</v>
    <v>en-SG</v>
    <v>City</v>
  </rv>
  <rv s="0">
    <v>536871168</v>
    <v>Prachin Buri, Thailand</v>
    <v>wjson{"t":"e","d":"AdministrativeDivision","e":["PrachinBuri","Thailand"]}</v>
    <v>en-SG</v>
    <v>City</v>
  </rv>
  <rv s="0">
    <v>536871168</v>
    <v>Prachuap Khiri Khan, Thailand</v>
    <v>wjson{"t":"e","d":"AdministrativeDivision","e":["PrachuapKhiriKhan","Thailand"]}</v>
    <v>en-SG</v>
    <v>City</v>
  </rv>
  <rv s="0">
    <v>536871168</v>
    <v>Ranong, Thailand</v>
    <v>wjson{"t":"e","d":"AdministrativeDivision","e":["Ranong","Thailand"]}</v>
    <v>en-SG</v>
    <v>City</v>
  </rv>
  <rv s="0">
    <v>536871168</v>
    <v>Ratchaburi, Thailand</v>
    <v>wjson{"t":"e","d":"AdministrativeDivision","e":["Ratchaburi","Thailand"]}</v>
    <v>en-SG</v>
    <v>City</v>
  </rv>
  <rv s="0">
    <v>536871168</v>
    <v>Rayong, Thailand</v>
    <v>wjson{"t":"e","d":"AdministrativeDivision","e":["Rayong","Thailand"]}</v>
    <v>en-SG</v>
    <v>City</v>
  </rv>
  <rv s="0">
    <v>536871168</v>
    <v>Roi Et, Thailand</v>
    <v>wjson{"t":"e","d":"AdministrativeDivision","e":["RoiEt","Thailand"]}</v>
    <v>en-SG</v>
    <v>City</v>
  </rv>
  <rv s="0">
    <v>536871168</v>
    <v>Sa Kaeo, Thailand</v>
    <v>wjson{"t":"e","d":"AdministrativeDivision","e":["SaKaeo","Thailand"]}</v>
    <v>en-SG</v>
    <v>City</v>
  </rv>
  <rv s="0">
    <v>536871168</v>
    <v>Sakon Nakhon, Thailand</v>
    <v>wjson{"t":"e","d":"AdministrativeDivision","e":["SakonNakhon","Thailand"]}</v>
    <v>en-SG</v>
    <v>City</v>
  </rv>
  <rv s="0">
    <v>536871168</v>
    <v>Samut Prakan, Thailand</v>
    <v>wjson{"t":"e","d":"AdministrativeDivision","e":["SamutPrakan","Thailand"]}</v>
    <v>en-SG</v>
    <v>City</v>
  </rv>
  <rv s="0">
    <v>536871168</v>
    <v>Samut Sakhon, Thailand</v>
    <v>wjson{"t":"e","d":"AdministrativeDivision","e":["SamutSakhon","Thailand"]}</v>
    <v>en-SG</v>
    <v>City</v>
  </rv>
  <rv s="0">
    <v>536871168</v>
    <v>Samut Songkhran, Thailand</v>
    <v>wjson{"t":"e","d":"AdministrativeDivision","e":["SamutSongkhran","Thailand"]}</v>
    <v>en-SG</v>
    <v>City</v>
  </rv>
  <rv s="0">
    <v>536871168</v>
    <v>Saraburi, Thailand</v>
    <v>wjson{"t":"e","d":"AdministrativeDivision","e":["Saraburi","Thailand"]}</v>
    <v>en-SG</v>
    <v>City</v>
  </rv>
  <rv s="0">
    <v>536871168</v>
    <v>Satun, Thailand</v>
    <v>wjson{"t":"e","d":"AdministrativeDivision","e":["Satun","Thailand"]}</v>
    <v>en-SG</v>
    <v>City</v>
  </rv>
  <rv s="0">
    <v>536871168</v>
    <v>Sing Buri, Thailand</v>
    <v>wjson{"t":"e","d":"AdministrativeDivision","e":["SingBuri","Thailand"]}</v>
    <v>en-SG</v>
    <v>City</v>
  </rv>
  <rv s="0">
    <v>536871168</v>
    <v>Si Sa Ket, Thailand</v>
    <v>wjson{"t":"e","d":"AdministrativeDivision","e":["SiSaKet","Thailand"]}</v>
    <v>en-SG</v>
    <v>City</v>
  </rv>
  <rv s="0">
    <v>536871168</v>
    <v>Songkhla, Thailand</v>
    <v>wjson{"t":"e","d":"AdministrativeDivision","e":["Songkhla","Thailand"]}</v>
    <v>en-SG</v>
    <v>City</v>
  </rv>
  <rv s="0">
    <v>536871168</v>
    <v>Sukhothai, Thailand</v>
    <v>wjson{"t":"e","d":"AdministrativeDivision","e":["Sukhothai","Thailand"]}</v>
    <v>en-SG</v>
    <v>City</v>
  </rv>
  <rv s="0">
    <v>536871168</v>
    <v>Suphan Buri, Thailand</v>
    <v>wjson{"t":"e","d":"AdministrativeDivision","e":["SuphanBuri","Thailand"]}</v>
    <v>en-SG</v>
    <v>City</v>
  </rv>
  <rv s="0">
    <v>536871168</v>
    <v>Surat Thani, Thailand</v>
    <v>wjson{"t":"e","d":"AdministrativeDivision","e":["SuratThani","Thailand"]}</v>
    <v>en-SG</v>
    <v>City</v>
  </rv>
  <rv s="0">
    <v>536871168</v>
    <v>Surin, Thailand</v>
    <v>wjson{"t":"e","d":"AdministrativeDivision","e":["Surin","Thailand"]}</v>
    <v>en-SG</v>
    <v>City</v>
  </rv>
  <rv s="0">
    <v>536871168</v>
    <v>Tak, Thailand</v>
    <v>wjson{"t":"e","d":"AdministrativeDivision","e":["Tak","Thailand"]}</v>
    <v>en-SG</v>
    <v>City</v>
  </rv>
  <rv s="0">
    <v>536871168</v>
    <v>Trang, Thailand</v>
    <v>wjson{"t":"e","d":"AdministrativeDivision","e":["Trang","Thailand"]}</v>
    <v>en-SG</v>
    <v>City</v>
  </rv>
  <rv s="0">
    <v>536871168</v>
    <v>Trat, Thailand</v>
    <v>wjson{"t":"e","d":"AdministrativeDivision","e":["Trat","Thailand"]}</v>
    <v>en-SG</v>
    <v>City</v>
  </rv>
  <rv s="0">
    <v>536871168</v>
    <v>Ubon Ratchathani, Thailand</v>
    <v>wjson{"t":"e","d":"AdministrativeDivision","e":["UbonRatchathani","Thailand"]}</v>
    <v>en-SG</v>
    <v>City</v>
  </rv>
  <rv s="0">
    <v>536871168</v>
    <v>Udon Thani, Thailand</v>
    <v>wjson{"t":"e","d":"AdministrativeDivision","e":["UdonThani","Thailand"]}</v>
    <v>en-SG</v>
    <v>City</v>
  </rv>
  <rv s="0">
    <v>536871168</v>
    <v>Uthai Thani, Thailand</v>
    <v>wjson{"t":"e","d":"AdministrativeDivision","e":["UthaiThani","Thailand"]}</v>
    <v>en-SG</v>
    <v>City</v>
  </rv>
  <rv s="0">
    <v>536871168</v>
    <v>Uttaradit, Thailand</v>
    <v>wjson{"t":"e","d":"AdministrativeDivision","e":["Uttaradit","Thailand"]}</v>
    <v>en-SG</v>
    <v>City</v>
  </rv>
  <rv s="0">
    <v>536871168</v>
    <v>Yala, Thailand</v>
    <v>wjson{"t":"e","d":"AdministrativeDivision","e":["Yala","Thailand"]}</v>
    <v>en-SG</v>
    <v>City</v>
  </rv>
  <rv s="0">
    <v>536871168</v>
    <v>Yasothon, Thailand</v>
    <v>wjson{"t":"e","d":"AdministrativeDivision","e":["Yasothon","Thailand"]}</v>
    <v>en-SG</v>
    <v>City</v>
  </rv>
  <rv s="2">
    <v>22</v>
  </rv>
  <rv s="1">
    <fb>0.83166401043448335</fb>
    <v>29</v>
  </rv>
  <rv s="5">
    <v>39</v>
    <v>Buddhism (83.166%)</v>
    <v>28</v>
    <v>514</v>
    <v>Buddhism (83.166%)</v>
    <v>Buddhism</v>
  </rv>
  <rv s="1">
    <fb>9.0917390016515096E-2</fb>
    <v>30</v>
  </rv>
  <rv s="5">
    <v>39</v>
    <v>Islam (9.092%)</v>
    <v>28</v>
    <v>516</v>
    <v>Islam (9.092%)</v>
    <v>Islam</v>
  </rv>
  <rv s="1">
    <fb>2.4067041262272618E-2</fb>
    <v>30</v>
  </rv>
  <rv s="5">
    <v>39</v>
    <v>Ethnic religions (2.407%)</v>
    <v>28</v>
    <v>518</v>
    <v>Ethnic religions (2.407%)</v>
    <v>ethnic religions</v>
  </rv>
  <rv s="1">
    <fb>1.7048059099734305E-2</fb>
    <v>30</v>
  </rv>
  <rv s="5">
    <v>39</v>
    <v>Christianity (1.705%)</v>
    <v>28</v>
    <v>520</v>
    <v>Christianity (1.705%)</v>
    <v>Christianity</v>
  </rv>
  <rv s="1">
    <fb>8.4799995930174461E-3</fb>
    <v>40</v>
  </rv>
  <rv s="5">
    <v>39</v>
    <v>Chinese Universism (0.848%)</v>
    <v>28</v>
    <v>522</v>
    <v>Chinese Universism (0.848%)</v>
    <v>Chinese Universism</v>
  </rv>
  <rv s="1">
    <fb>3.6079596361944253E-3</fb>
    <v>40</v>
  </rv>
  <rv s="5">
    <v>39</v>
    <v>Confucianism (0.361%)</v>
    <v>28</v>
    <v>524</v>
    <v>Confucianism (0.361%)</v>
    <v>Confucianism</v>
  </rv>
  <rv s="1">
    <fb>3.40896264532168E-3</fb>
    <v>40</v>
  </rv>
  <rv s="5">
    <v>39</v>
    <v>Hinduism (0.341%)</v>
    <v>28</v>
    <v>526</v>
    <v>Hinduism (0.341%)</v>
    <v>Hinduism</v>
  </rv>
  <rv s="1">
    <fb>2.2952536393143026E-3</fb>
    <v>40</v>
  </rv>
  <rv s="5">
    <v>39</v>
    <v>Bahá'í Faith (0.23%)</v>
    <v>28</v>
    <v>528</v>
    <v>Bahá'í Faith (0.23%)</v>
    <v>Bahá'í Faith</v>
  </rv>
  <rv s="1">
    <fb>3.0870126046460522E-4</fb>
    <v>38</v>
  </rv>
  <rv s="5">
    <v>39</v>
    <v>Sikhism (0.031%)</v>
    <v>28</v>
    <v>530</v>
    <v>Sikhism (0.031%)</v>
    <v>Sikhism</v>
  </rv>
  <rv s="1">
    <fb>5.9923811555155398E-6</fb>
    <v>57</v>
  </rv>
  <rv s="5">
    <v>39</v>
    <v>Shinto (0.001%)</v>
    <v>28</v>
    <v>532</v>
    <v>Shinto (0.001%)</v>
    <v>Shinto</v>
  </rv>
  <rv s="1">
    <fb>1.3420436962873345E-6</fb>
    <v>57</v>
  </rv>
  <rv s="5">
    <v>39</v>
    <v>Judaism (0.%)</v>
    <v>28</v>
    <v>534</v>
    <v>Judaism (0.%)</v>
    <v>Judaism</v>
  </rv>
  <rv s="2">
    <v>23</v>
  </rv>
  <rv s="1">
    <fb>6019229</fb>
    <v>23</v>
  </rv>
  <rv s="1">
    <fb>25.94603</fb>
    <v>34</v>
  </rv>
  <rv s="1">
    <fb>133183</fb>
    <v>23</v>
  </rv>
  <rv s="1">
    <fb>1800</fb>
    <v>26</v>
  </rv>
  <rv s="6">
    <v>41</v>
    <v>Myanmar (1800. km)</v>
    <v>28</v>
    <v>42</v>
    <v>272</v>
    <v>540</v>
    <v>Myanmar (1800. km)</v>
  </rv>
  <rv s="1">
    <fb>1754</fb>
    <v>26</v>
  </rv>
  <rv s="6">
    <v>41</v>
    <v>Laos (1754. km)</v>
    <v>28</v>
    <v>42</v>
    <v>271</v>
    <v>542</v>
    <v>Laos (1754. km)</v>
  </rv>
  <rv s="1">
    <fb>803</fb>
    <v>43</v>
  </rv>
  <rv s="6">
    <v>41</v>
    <v>Cambodia (803. km)</v>
    <v>28</v>
    <v>42</v>
    <v>270</v>
    <v>544</v>
    <v>Cambodia (803. km)</v>
  </rv>
  <rv s="6">
    <v>41</v>
    <v>Malaysia (506. km)</v>
    <v>28</v>
    <v>42</v>
    <v>0</v>
    <v>103</v>
    <v>Malaysia (506. km)</v>
  </rv>
  <rv s="2">
    <v>24</v>
  </rv>
  <rv s="1">
    <fb>5415000</fb>
    <v>23</v>
  </rv>
  <rv s="1">
    <fb>2430471</fb>
    <v>23</v>
  </rv>
  <rv s="0">
    <v>536871168</v>
    <v>Asia/Bangkok</v>
    <v>wjson{"t":"e","d":"TimeZone","e":"Asia\/Bangkok"}</v>
    <v>en-SG</v>
    <v>LocationPointer</v>
  </rv>
  <rv s="2">
    <v>25</v>
  </rv>
  <rv s="1">
    <fb>513120</fb>
    <v>23</v>
  </rv>
  <rv s="1">
    <fb>180053</fb>
    <v>23</v>
  </rv>
  <rv s="1">
    <fb>12221713</fb>
    <v>23</v>
  </rv>
  <rv s="1">
    <fb>607444</fb>
    <v>23</v>
  </rv>
  <rv s="1">
    <fb>764</fb>
    <v>23</v>
  </rv>
  <rv s="1">
    <fb>1.0200000000000001E-2</fb>
    <v>24</v>
  </rv>
  <rv s="10">
    <v>#VALUE!</v>
    <v>en-SG</v>
    <v>wjson{"t":"e","d":"Country","e":"Thailand"}</v>
    <v>536871168</v>
    <v>1</v>
    <v>51</v>
    <v>52</v>
    <v>Thailand</v>
    <v>4</v>
    <v>5</v>
    <v>City</v>
    <v>6</v>
    <v>53</v>
    <v>22</v>
    <v>264</v>
    <v>265</v>
    <v>266</v>
    <v>267</v>
    <v>268</v>
    <v>269</v>
    <v>273</v>
    <v>66</v>
    <v>274</v>
    <v>275</v>
    <v>276</v>
    <v>TH</v>
    <v>277</v>
    <v>278</v>
    <v>279</v>
    <v>280</v>
    <v>286</v>
    <v>287</v>
    <v>288</v>
    <v>Kingdom of Thailand</v>
    <v>289</v>
    <v>290</v>
    <v>291</v>
    <v>292</v>
    <v>293</v>
    <v>294</v>
    <v>295</v>
    <v>296</v>
    <v>297</v>
    <v>.th</v>
    <v>298</v>
    <v>299</v>
    <v>THAILAND</v>
    <v>300</v>
    <v>301</v>
    <v>415</v>
    <v>420</v>
    <v>T</v>
    <v>421</v>
    <v>422</v>
    <v>423</v>
    <v>424</v>
    <v>425</v>
    <v>426</v>
    <v>Thailand</v>
    <v>Thai</v>
    <v>427</v>
    <v>428</v>
    <v>429</v>
    <v>430</v>
    <v>431</v>
    <v>432</v>
    <v>433</v>
    <v>434</v>
    <v>435</v>
    <v>513</v>
    <v>536</v>
    <v>537</v>
    <v>538</v>
    <v>539</v>
    <v>547</v>
    <v>548</v>
    <v>549</v>
    <v>551</v>
    <v>552</v>
    <v>553</v>
    <v>554</v>
    <v>555</v>
    <v>THA</v>
    <v>556</v>
    <v>557</v>
    <v>Thailand</v>
    <v>Thailand, known formerly as Siam and officially as the Kingdom of Thailand, is a country in Southeast Asia.</v>
    <v>country/region</v>
  </rv>
  <rv s="0">
    <v>536871168</v>
    <v>Singapore</v>
    <v>wjson{"t":"e","d":"Country","e":"Singapore"}</v>
    <v>en-SG</v>
    <v>City</v>
  </rv>
  <rv s="1">
    <fb>49793</fb>
    <v>23</v>
  </rv>
  <rv s="1">
    <fb>28925</fb>
    <v>23</v>
  </rv>
  <rv s="1">
    <fb>9.1703056768558961E-3</fb>
    <v>37</v>
  </rv>
  <rv s="1">
    <fb>17.04</fb>
    <v>34</v>
  </rv>
  <rv s="1">
    <fb>7.59</fb>
    <v>25</v>
  </rv>
  <rv s="0">
    <v>536871168</v>
    <v>Singapore</v>
    <v>wjson{"t":"e","d":"City","e":["Singapore","Singapore","Singapore"]}</v>
    <v>en-SG</v>
    <v>City</v>
  </rv>
  <rv s="1">
    <fb>193</fb>
    <v>43</v>
  </rv>
  <rv s="1">
    <fb>-0.18191666666665601</fb>
    <v>29</v>
  </rv>
  <rv s="1">
    <fb>3292295</fb>
    <v>23</v>
  </rv>
  <rv s="1">
    <fb>1025</fb>
    <v>23</v>
  </rv>
  <rv s="1">
    <fb>531245</fb>
    <v>23</v>
  </rv>
  <rv s="1">
    <fb>2883757</fb>
    <v>23</v>
  </rv>
  <rv s="1">
    <fb>0.76800000000000002</fb>
    <v>29</v>
  </rv>
  <rv s="3">
    <v>27</v>
    <v>Chinese (76.8%)</v>
    <v>28</v>
    <v>Chinese</v>
    <v>572</v>
    <v>Chinese (76.8%)</v>
  </rv>
  <rv s="1">
    <fb>0.13900000000000001</fb>
    <v>29</v>
  </rv>
  <rv s="3">
    <v>27</v>
    <v>Malay (13.9%)</v>
    <v>28</v>
    <v>Malay</v>
    <v>574</v>
    <v>Malay (13.9%)</v>
  </rv>
  <rv s="1">
    <fb>7.9000000000000001E-2</fb>
    <v>30</v>
  </rv>
  <rv s="3">
    <v>27</v>
    <v>Indian (7.9%)</v>
    <v>28</v>
    <v>Indian</v>
    <v>576</v>
    <v>Indian (7.9%)</v>
  </rv>
  <rv s="1">
    <fb>1.4E-2</fb>
    <v>30</v>
  </rv>
  <rv s="3">
    <v>27</v>
    <v>Other (1.4%)</v>
    <v>28</v>
    <v>other</v>
    <v>578</v>
    <v>Other (1.4%)</v>
  </rv>
  <rv s="2">
    <v>26</v>
  </rv>
  <rv s="1">
    <fb>1504000</fb>
    <v>23</v>
  </rv>
  <rv s="4">
    <v>6</v>
    <v>6</v>
    <v>59</v>
    <v>0</v>
    <v>flag of Singapore</v>
  </rv>
  <rv s="1">
    <fb>339998477929.98499</fb>
    <v>32</v>
  </rv>
  <rv s="1">
    <fb>560199560942.66296</fb>
    <v>32</v>
  </rv>
  <rv s="1">
    <fb>59797.752180118798</fb>
    <v>33</v>
  </rv>
  <rv s="1">
    <fb>-5.3910214061055903</fb>
    <v>25</v>
  </rv>
  <rv s="1">
    <fb>0.42479999999999996</fb>
    <v>29</v>
  </rv>
  <rv s="1">
    <fb>3.2000000000000001E-2</fb>
    <v>30</v>
  </rv>
  <rv s="1">
    <fb>0.81399999999999995</fb>
    <v>29</v>
  </rv>
  <rv s="1">
    <fb>0.97199999999999998</fb>
    <v>29</v>
  </rv>
  <rv s="1">
    <fb>1</fb>
    <v>23</v>
  </rv>
  <rv s="1">
    <fb>0.92500000000000004</fb>
    <v>29</v>
  </rv>
  <rv s="1">
    <fb>5073282</fb>
    <v>23</v>
  </rv>
  <rv s="1">
    <fb>12764527</fb>
    <v>23</v>
  </rv>
  <rv s="1">
    <fb>3472519</fb>
    <v>23</v>
  </rv>
  <rv s="1">
    <fb>687</fb>
    <v>43</v>
  </rv>
  <rv s="1">
    <fb>0.26373430189192165</fb>
    <v>26</v>
  </rv>
  <rv s="0">
    <v>-1879047936</v>
    <v>Min Nan Chinese</v>
    <v>wjson{"t":"e","d":"Language","e":"ChineseMinNan::9s3vk"}</v>
    <v>en-SG</v>
    <v>Languages</v>
  </rv>
  <rv s="9">
    <v>55</v>
    <v>Min Nan Chinese (26.373%)</v>
    <v>28</v>
    <v>597</v>
    <v>598</v>
    <v>Min Nan Chinese (26.373%)</v>
  </rv>
  <rv s="1">
    <fb>0.14990026560523753</fb>
    <v>26</v>
  </rv>
  <rv s="0">
    <v>-1879047936</v>
    <v>English</v>
    <v>wjson{"t":"e","d":"Language","e":"English::385w8"}</v>
    <v>en-SG</v>
    <v>Languages</v>
  </rv>
  <rv s="9">
    <v>55</v>
    <v>English (14.99%)</v>
    <v>28</v>
    <v>600</v>
    <v>601</v>
    <v>English (14.99%)</v>
  </rv>
  <rv s="1">
    <fb>8.9263917563419642E-2</fb>
    <v>43</v>
  </rv>
  <rv s="0">
    <v>-1879047936</v>
    <v>Standard Malay</v>
    <v>wjson{"t":"e","d":"Language","e":"MalayStandard::9269f"}</v>
    <v>en-SG</v>
    <v>Languages</v>
  </rv>
  <rv s="9">
    <v>55</v>
    <v>Standard Malay (8.926%)</v>
    <v>28</v>
    <v>603</v>
    <v>604</v>
    <v>Standard Malay (8.926%)</v>
  </rv>
  <rv s="1">
    <fb>7.0779975037661036E-2</fb>
    <v>43</v>
  </rv>
  <rv s="9">
    <v>55</v>
    <v>Yue Chinese (7.078%)</v>
    <v>28</v>
    <v>606</v>
    <v>386</v>
    <v>Yue Chinese (7.078%)</v>
  </rv>
  <rv s="1">
    <fb>4.53082005814327E-2</fb>
    <v>43</v>
  </rv>
  <rv s="0">
    <v>-1879047936</v>
    <v>Mandarin Chinese</v>
    <v>wjson{"t":"e","d":"Language","e":"ChineseMandarin::279r4"}</v>
    <v>en-SG</v>
    <v>Languages</v>
  </rv>
  <rv s="9">
    <v>55</v>
    <v>Mandarin Chinese (4.531%)</v>
    <v>28</v>
    <v>608</v>
    <v>609</v>
    <v>Mandarin Chinese (4.531%)</v>
  </rv>
  <rv s="1">
    <fb>2.0287253991686283E-2</fb>
    <v>43</v>
  </rv>
  <rv s="0">
    <v>-1879047936</v>
    <v>Tamil</v>
    <v>wjson{"t":"e","d":"Language","e":"Tamil::423bw"}</v>
    <v>en-SG</v>
    <v>Languages</v>
  </rv>
  <rv s="9">
    <v>55</v>
    <v>Tamil (2.029%)</v>
    <v>28</v>
    <v>611</v>
    <v>612</v>
    <v>Tamil (2.029%)</v>
  </rv>
  <rv s="1">
    <fb>1.555356139362615E-2</fb>
    <v>43</v>
  </rv>
  <rv s="9">
    <v>55</v>
    <v>Hakka Chinese (1.555%)</v>
    <v>28</v>
    <v>614</v>
    <v>348</v>
    <v>Hakka Chinese (1.555%)</v>
  </rv>
  <rv s="1">
    <fb>7.6987874759117036E-3</fb>
    <v>34</v>
  </rv>
  <rv s="0">
    <v>-1879047936</v>
    <v>Min Dong Chinese</v>
    <v>wjson{"t":"e","d":"Language","e":"ChineseMinDong::85r2c"}</v>
    <v>en-SG</v>
    <v>Languages</v>
  </rv>
  <rv s="9">
    <v>55</v>
    <v>Min Dong Chinese (0.77%)</v>
    <v>28</v>
    <v>616</v>
    <v>617</v>
    <v>Min Dong Chinese (0.77%)</v>
  </rv>
  <rv s="1">
    <fb>3.1745044218324217E-3</fb>
    <v>34</v>
  </rv>
  <rv s="0">
    <v>-1879047936</v>
    <v>Pu‐Xian Chinese</v>
    <v>wjson{"t":"e","d":"Language","e":"ChinesePuXian::p4k3m"}</v>
    <v>en-SG</v>
    <v>Languages</v>
  </rv>
  <rv s="9">
    <v>55</v>
    <v>Pu‐Xian Chinese (0.317%)</v>
    <v>28</v>
    <v>619</v>
    <v>620</v>
    <v>Pu‐Xian Chinese (0.317%)</v>
  </rv>
  <rv s="1">
    <fb>2.2541393324095869E-3</fb>
    <v>34</v>
  </rv>
  <rv s="0">
    <v>-1879047936</v>
    <v>Malayalam</v>
    <v>wjson{"t":"e","d":"Language","e":"Malayalam::24c4b"}</v>
    <v>en-SG</v>
    <v>Languages</v>
  </rv>
  <rv s="9">
    <v>55</v>
    <v>Malayalam (0.225%)</v>
    <v>28</v>
    <v>622</v>
    <v>623</v>
    <v>Malayalam (0.225%)</v>
  </rv>
  <rv s="0">
    <v>-1879047936</v>
    <v>Baba Malay</v>
    <v>wjson{"t":"e","d":"Language","e":"MalayBaba::ym5rd"}</v>
    <v>en-SG</v>
    <v>Languages</v>
  </rv>
  <rv s="9">
    <v>55</v>
    <v>Baba Malay (0.225%)</v>
    <v>28</v>
    <v>622</v>
    <v>625</v>
    <v>Baba Malay (0.225%)</v>
  </rv>
  <rv s="1">
    <fb>2.1414323657891077E-3</fb>
    <v>34</v>
  </rv>
  <rv s="0">
    <v>-1879047936</v>
    <v>Panjabi</v>
    <v>wjson{"t":"e","d":"Language","e":"Panjabi::w5439"}</v>
    <v>en-SG</v>
    <v>Languages</v>
  </rv>
  <rv s="9">
    <v>55</v>
    <v>Panjabi (0.214%)</v>
    <v>28</v>
    <v>627</v>
    <v>628</v>
    <v>Panjabi (0.214%)</v>
  </rv>
  <rv s="1">
    <fb>9.0165573296383493E-4</fb>
    <v>25</v>
  </rv>
  <rv s="0">
    <v>-1879047936</v>
    <v>Min Bei Chinese</v>
    <v>wjson{"t":"e","d":"Language","e":"ChineseMinBei::q7nr2"}</v>
    <v>en-SG</v>
    <v>Languages</v>
  </rv>
  <rv s="9">
    <v>55</v>
    <v>Min Bei Chinese (0.09%)</v>
    <v>28</v>
    <v>630</v>
    <v>631</v>
    <v>Min Bei Chinese (0.09%)</v>
  </rv>
  <rv s="1">
    <fb>2.0287253991686289E-4</fb>
    <v>25</v>
  </rv>
  <rv s="0">
    <v>-1879047936</v>
    <v>Madurese</v>
    <v>wjson{"t":"e","d":"Language","e":"Madura::snn36"}</v>
    <v>en-SG</v>
    <v>Languages</v>
  </rv>
  <rv s="9">
    <v>55</v>
    <v>Madurese (0.02%)</v>
    <v>28</v>
    <v>633</v>
    <v>634</v>
    <v>Madurese (0.02%)</v>
  </rv>
  <rv s="1">
    <fb>1.9926591698500758E-4</fb>
    <v>25</v>
  </rv>
  <rv s="0">
    <v>-1879047936</v>
    <v>Orang Seletar</v>
    <v>wjson{"t":"e","d":"Language","e":"OrangSeletar::5frvr"}</v>
    <v>en-SG</v>
    <v>Languages</v>
  </rv>
  <rv s="9">
    <v>55</v>
    <v>Orang Seletar (0.02%)</v>
    <v>28</v>
    <v>636</v>
    <v>637</v>
    <v>Orang Seletar (0.02%)</v>
  </rv>
  <rv s="1">
    <fb>1.9205267112129689E-4</fb>
    <v>25</v>
  </rv>
  <rv s="0">
    <v>-1879047936</v>
    <v>Sinhala</v>
    <v>wjson{"t":"e","d":"Language","e":"Sinhala::c5399"}</v>
    <v>en-SG</v>
    <v>Languages</v>
  </rv>
  <rv s="9">
    <v>55</v>
    <v>Sinhala (0.019%)</v>
    <v>28</v>
    <v>639</v>
    <v>640</v>
    <v>Sinhala (0.019%)</v>
  </rv>
  <rv s="1">
    <fb>1.8033114659276711E-4</fb>
    <v>25</v>
  </rv>
  <rv s="0">
    <v>-1879047936</v>
    <v>Gujarati</v>
    <v>wjson{"t":"e","d":"Language","e":"Gujarati::2gmjk"}</v>
    <v>en-SG</v>
    <v>Languages</v>
  </rv>
  <rv s="9">
    <v>55</v>
    <v>Gujarati (0.018%)</v>
    <v>28</v>
    <v>642</v>
    <v>643</v>
    <v>Gujarati (0.018%)</v>
  </rv>
  <rv s="0">
    <v>-1879047936</v>
    <v>Javanese</v>
    <v>wjson{"t":"e","d":"Language","e":"Javanese::25jfw"}</v>
    <v>en-SG</v>
    <v>Languages</v>
  </rv>
  <rv s="9">
    <v>55</v>
    <v>Javanese (0.018%)</v>
    <v>28</v>
    <v>642</v>
    <v>645</v>
    <v>Javanese (0.018%)</v>
  </rv>
  <rv s="1">
    <fb>1.3524835994457532E-4</fb>
    <v>25</v>
  </rv>
  <rv s="0">
    <v>-1879047936</v>
    <v>Bengali</v>
    <v>wjson{"t":"e","d":"Language","e":"Bengali::3wcm6"}</v>
    <v>en-SG</v>
    <v>Languages</v>
  </rv>
  <rv s="9">
    <v>55</v>
    <v>Bengali (0.014%)</v>
    <v>28</v>
    <v>647</v>
    <v>648</v>
    <v>Bengali (0.014%)</v>
  </rv>
  <rv s="2">
    <v>27</v>
  </rv>
  <rv s="2">
    <v>28</v>
  </rv>
  <rv s="1">
    <fb>85.5</fb>
    <v>34</v>
  </rv>
  <rv s="1">
    <fb>0.97344856262207002</fb>
    <v>35</v>
  </rv>
  <rv s="4">
    <v>7</v>
    <v>6</v>
    <v>36</v>
    <v>1</v>
    <v>location map of Singapore</v>
  </rv>
  <rv s="1">
    <fb>7.8120000000000004E-3</fb>
    <v>37</v>
  </rv>
  <rv s="1">
    <fb>40.027999999999999</fb>
    <v>34</v>
  </rv>
  <rv s="1">
    <fb>9034300</fb>
    <v>23</v>
  </rv>
  <rv s="2">
    <v>29</v>
  </rv>
  <rv s="1">
    <fb>1.5500000000000002E-3</fb>
    <v>40</v>
  </rv>
  <rv s="1">
    <fb>5850343</fb>
    <v>23</v>
  </rv>
  <rv s="1">
    <fb>8291.9185714285704</fb>
    <v>26</v>
  </rv>
  <rv s="1">
    <fb>1.1442833068892899</fb>
    <v>25</v>
  </rv>
  <rv s="1">
    <fb>233553</fb>
    <v>23</v>
  </rv>
  <rv s="1">
    <fb>14.694279999999999</fb>
    <v>34</v>
  </rv>
  <rv s="1">
    <fb>2.8543500900268599E-2</fb>
    <v>24</v>
  </rv>
  <rv s="1">
    <fb>320389705940.64697</fb>
    <v>32</v>
  </rv>
  <rv s="0">
    <v>536871168</v>
    <v>Central Singapore, Singapore</v>
    <v>wjson{"t":"e","d":"AdministrativeDivision","e":["CentralSingapore","Singapore"]}</v>
    <v>en-SG</v>
    <v>City</v>
  </rv>
  <rv s="0">
    <v>536871168</v>
    <v>North East, Singapore</v>
    <v>wjson{"t":"e","d":"AdministrativeDivision","e":["NorthEast","Singapore"]}</v>
    <v>en-SG</v>
    <v>City</v>
  </rv>
  <rv s="0">
    <v>536871168</v>
    <v>North West, Singapore</v>
    <v>wjson{"t":"e","d":"AdministrativeDivision","e":["NorthWest","Singapore"]}</v>
    <v>en-SG</v>
    <v>City</v>
  </rv>
  <rv s="0">
    <v>536871168</v>
    <v>South East, Singapore</v>
    <v>wjson{"t":"e","d":"AdministrativeDivision","e":["SouthEast","Singapore"]}</v>
    <v>en-SG</v>
    <v>City</v>
  </rv>
  <rv s="0">
    <v>536871168</v>
    <v>South West, Singapore</v>
    <v>wjson{"t":"e","d":"AdministrativeDivision","e":["SouthWest","Singapore"]}</v>
    <v>en-SG</v>
    <v>City</v>
  </rv>
  <rv s="2">
    <v>30</v>
  </rv>
  <rv s="1">
    <fb>0.39884268901865327</fb>
    <v>29</v>
  </rv>
  <rv s="5">
    <v>39</v>
    <v>Chinese Universism (39.884%)</v>
    <v>28</v>
    <v>673</v>
    <v>Chinese Universism (39.884%)</v>
    <v>Chinese Universism</v>
  </rv>
  <rv s="1">
    <fb>0.18371236686245701</fb>
    <v>29</v>
  </rv>
  <rv s="5">
    <v>39</v>
    <v>Islam (18.371%)</v>
    <v>28</v>
    <v>675</v>
    <v>Islam (18.371%)</v>
    <v>Islam</v>
  </rv>
  <rv s="1">
    <fb>0.15432231357884557</fb>
    <v>29</v>
  </rv>
  <rv s="5">
    <v>39</v>
    <v>Christianity (15.432%)</v>
    <v>28</v>
    <v>677</v>
    <v>Christianity (15.432%)</v>
    <v>Christianity</v>
  </rv>
  <rv s="1">
    <fb>0.14225052058635076</fb>
    <v>29</v>
  </rv>
  <rv s="5">
    <v>39</v>
    <v>Buddhism (14.225%)</v>
    <v>28</v>
    <v>679</v>
    <v>Buddhism (14.225%)</v>
    <v>Buddhism</v>
  </rv>
  <rv s="1">
    <fb>4.9484697860900789E-2</fb>
    <v>30</v>
  </rv>
  <rv s="5">
    <v>39</v>
    <v>Hinduism (4.948%)</v>
    <v>28</v>
    <v>681</v>
    <v>Hinduism (4.948%)</v>
    <v>Hinduism</v>
  </rv>
  <rv s="1">
    <fb>4.3879544679382172E-3</fb>
    <v>40</v>
  </rv>
  <rv s="5">
    <v>39</v>
    <v>Sikhism (0.439%)</v>
    <v>28</v>
    <v>683</v>
    <v>Sikhism (0.439%)</v>
    <v>Sikhism</v>
  </rv>
  <rv s="1">
    <fb>1.4221620752357365E-3</fb>
    <v>40</v>
  </rv>
  <rv s="5">
    <v>39</v>
    <v>Bahá'í Faith (0.142%)</v>
    <v>28</v>
    <v>685</v>
    <v>Bahá'í Faith (0.142%)</v>
    <v>Bahá'í Faith</v>
  </rv>
  <rv s="1">
    <fb>2.4339399196571072E-4</fb>
    <v>38</v>
  </rv>
  <rv s="5">
    <v>39</v>
    <v>Shinto (0.024%)</v>
    <v>28</v>
    <v>687</v>
    <v>Shinto (0.024%)</v>
    <v>Shinto</v>
  </rv>
  <rv s="1">
    <fb>2.1251223546630193E-4</fb>
    <v>38</v>
  </rv>
  <rv s="5">
    <v>39</v>
    <v>Ethnic religions (0.021%)</v>
    <v>28</v>
    <v>689</v>
    <v>Ethnic religions (0.021%)</v>
    <v>ethnic religions</v>
  </rv>
  <rv s="1">
    <fb>1.9009436778524963E-4</fb>
    <v>38</v>
  </rv>
  <rv s="5">
    <v>39</v>
    <v>Judaism (0.019%)</v>
    <v>28</v>
    <v>691</v>
    <v>Judaism (0.019%)</v>
    <v>Judaism</v>
  </rv>
  <rv s="2">
    <v>31</v>
  </rv>
  <rv s="1">
    <fb>166709</fb>
    <v>23</v>
  </rv>
  <rv s="1">
    <fb>11.475580000000001</fb>
    <v>34</v>
  </rv>
  <rv s="1">
    <fb>729931</fb>
    <v>23</v>
  </rv>
  <rv s="1">
    <fb>1911200</fb>
    <v>23</v>
  </rv>
  <rv s="1">
    <fb>243546</fb>
    <v>23</v>
  </rv>
  <rv s="0">
    <v>536871168</v>
    <v>Asia/Singapore</v>
    <v>wjson{"t":"e","d":"TimeZone","e":"Asia\/Singapore"}</v>
    <v>en-SG</v>
    <v>LocationPointer</v>
  </rv>
  <rv s="2">
    <v>32</v>
  </rv>
  <rv s="1">
    <fb>697</fb>
    <v>43</v>
  </rv>
  <rv s="1">
    <fb>3262</fb>
    <v>26</v>
  </rv>
  <rv s="1">
    <fb>725239</fb>
    <v>23</v>
  </rv>
  <rv s="1">
    <fb>31039</fb>
    <v>23</v>
  </rv>
  <rv s="1">
    <fb>776039</fb>
    <v>23</v>
  </rv>
  <rv s="1">
    <fb>702</fb>
    <v>23</v>
  </rv>
  <rv s="1">
    <fb>5.1900000000000002E-2</fb>
    <v>24</v>
  </rv>
  <rv s="11">
    <v>#VALUE!</v>
    <v>en-SG</v>
    <v>wjson{"t":"e","d":"Country","e":"Singapore"}</v>
    <v>536871168</v>
    <v>1</v>
    <v>1</v>
    <v>58</v>
    <v>Singapore</v>
    <v>4</v>
    <v>5</v>
    <v>City</v>
    <v>6</v>
    <v>7</v>
    <v>22</v>
    <v>560</v>
    <v>561</v>
    <v>562</v>
    <v>563</v>
    <v>564</v>
    <v>65</v>
    <v>565</v>
    <v>566</v>
    <v>567</v>
    <v>SG</v>
    <v>568</v>
    <v>569</v>
    <v>570</v>
    <v>571</v>
    <v>580</v>
    <v>581</v>
    <v>582</v>
    <v>Republic of Singapore</v>
    <v>583</v>
    <v>584</v>
    <v>585</v>
    <v>586</v>
    <v>587</v>
    <v>588</v>
    <v>589</v>
    <v>590</v>
    <v>591</v>
    <v>592</v>
    <v>.sg</v>
    <v>593</v>
    <v>594</v>
    <v>SINGAPORE</v>
    <v>595</v>
    <v>596</v>
    <v>650</v>
    <v>651</v>
    <v>SGP</v>
    <v>652</v>
    <v>653</v>
    <v>654</v>
    <v>655</v>
    <v>656</v>
    <v>657</v>
    <v>Singapore</v>
    <v>Singaporean</v>
    <v>658</v>
    <v>659</v>
    <v>660</v>
    <v>661</v>
    <v>662</v>
    <v>663</v>
    <v>664</v>
    <v>665</v>
    <v>666</v>
    <v>672</v>
    <v>693</v>
    <v>694</v>
    <v>695</v>
    <v>696</v>
    <v>697</v>
    <v>698</v>
    <v>700</v>
    <v>701</v>
    <v>702</v>
    <v>703</v>
    <v>704</v>
    <v>705</v>
    <v>SGP</v>
    <v>706</v>
    <v>707</v>
    <v>Singapore</v>
    <v>Singapore, officially the Republic of Singapore, is a sovereign island city–state in maritime Southeast Asia.</v>
    <v>country/region</v>
  </rv>
  <rv s="0">
    <v>536871168</v>
    <v>Vietnam</v>
    <v>wjson{"t":"e","d":"Country","e":"Vietnam"}</v>
    <v>en-SG</v>
    <v>City</v>
  </rv>
  <rv s="1">
    <fb>1570352</fb>
    <v>23</v>
  </rv>
  <rv s="1">
    <fb>557243</fb>
    <v>23</v>
  </rv>
  <rv s="1">
    <fb>0.19670518809933613</fb>
    <v>35</v>
  </rv>
  <rv s="1">
    <fb>9.06</fb>
    <v>25</v>
  </rv>
  <rv s="1">
    <fb>5.07</fb>
    <v>25</v>
  </rv>
  <rv s="0">
    <v>536871168</v>
    <v>China</v>
    <v>wjson{"t":"e","d":"Country","e":"China"}</v>
    <v>en-SG</v>
    <v>City</v>
  </rv>
  <rv s="2">
    <v>33</v>
  </rv>
  <rv s="0">
    <v>536871168</v>
    <v>Hanoi</v>
    <v>wjson{"t":"e","d":"City","e":["Hanoi","RedRiverDelta","Vietnam"]}</v>
    <v>en-SG</v>
    <v>City</v>
  </rv>
  <rv s="1">
    <fb>3444</fb>
    <v>26</v>
  </rv>
  <rv s="1">
    <fb>3.2209343665251402</fb>
    <v>25</v>
  </rv>
  <rv s="1">
    <fb>55258865</fb>
    <v>23</v>
  </rv>
  <rv s="1">
    <fb>20894767</fb>
    <v>23</v>
  </rv>
  <rv s="1">
    <fb>15404417</fb>
    <v>23</v>
  </rv>
  <rv s="1">
    <fb>19839362</fb>
    <v>23</v>
  </rv>
  <rv s="1">
    <fb>0.86199999999999999</fb>
    <v>29</v>
  </rv>
  <rv s="3">
    <v>27</v>
    <v>Kinh (86.2%)</v>
    <v>28</v>
    <v>Kinh</v>
    <v>724</v>
    <v>Kinh (86.2%)</v>
  </rv>
  <rv s="1">
    <fb>4.1000000000000002E-2</fb>
    <v>30</v>
  </rv>
  <rv s="3">
    <v>27</v>
    <v>Other (4.1%)</v>
    <v>28</v>
    <v>other</v>
    <v>726</v>
    <v>Other (4.1%)</v>
  </rv>
  <rv s="3">
    <v>27</v>
    <v>Tay (1.9%)</v>
    <v>28</v>
    <v>Tay</v>
    <v>35</v>
    <v>Tay (1.9%)</v>
  </rv>
  <rv s="3">
    <v>27</v>
    <v>Thai (1.7%)</v>
    <v>28</v>
    <v>Thai</v>
    <v>151</v>
    <v>Thai (1.7%)</v>
  </rv>
  <rv s="1">
    <fb>1.4999999999999999E-2</fb>
    <v>30</v>
  </rv>
  <rv s="3">
    <v>27</v>
    <v>Muong (1.5%)</v>
    <v>28</v>
    <v>Muong</v>
    <v>730</v>
    <v>Muong (1.5%)</v>
  </rv>
  <rv s="3">
    <v>27</v>
    <v>Khome (1.4%)</v>
    <v>28</v>
    <v>Khome</v>
    <v>578</v>
    <v>Khome (1.4%)</v>
  </rv>
  <rv s="1">
    <fb>1.0999999999999999E-2</fb>
    <v>30</v>
  </rv>
  <rv s="3">
    <v>27</v>
    <v>Hoa (1.1%)</v>
    <v>28</v>
    <v>Hoa</v>
    <v>733</v>
    <v>Hoa (1.1%)</v>
  </rv>
  <rv s="3">
    <v>27</v>
    <v>Nun (1.1%)</v>
    <v>28</v>
    <v>Nun</v>
    <v>733</v>
    <v>Nun (1.1%)</v>
  </rv>
  <rv s="1">
    <fb>0.01</fb>
    <v>40</v>
  </rv>
  <rv s="3">
    <v>27</v>
    <v>Hmong (1.%)</v>
    <v>28</v>
    <v>Hmong</v>
    <v>736</v>
    <v>Hmong (1.%)</v>
  </rv>
  <rv s="2">
    <v>34</v>
  </rv>
  <rv s="1">
    <fb>14802380</fb>
    <v>23</v>
  </rv>
  <rv s="4">
    <v>8</v>
    <v>6</v>
    <v>62</v>
    <v>0</v>
    <v>flag of Vietnam</v>
  </rv>
  <rv s="1">
    <fb>271158442059.082</fb>
    <v>32</v>
  </rv>
  <rv s="1">
    <fb>842042370495.08301</fb>
    <v>32</v>
  </rv>
  <rv s="1">
    <fb>2785.7241568750001</fb>
    <v>49</v>
  </rv>
  <rv s="1">
    <fb>2.9058355842084</fb>
    <v>25</v>
  </rv>
  <rv s="1">
    <fb>0.35700000000000004</fb>
    <v>29</v>
  </rv>
  <rv s="1">
    <fb>2.6000000000000002E-2</fb>
    <v>30</v>
  </rv>
  <rv s="1">
    <fb>0.61699999999999999</fb>
    <v>29</v>
  </rv>
  <rv s="1">
    <fb>0.86099999999999999</fb>
    <v>29</v>
  </rv>
  <rv s="1">
    <fb>0.60099999999999998</fb>
    <v>29</v>
  </rv>
  <rv s="1">
    <fb>0.68300000000000005</fb>
    <v>29</v>
  </rv>
  <rv s="1">
    <fb>66269468</fb>
    <v>23</v>
  </rv>
  <rv s="1">
    <fb>16092700</fb>
    <v>23</v>
  </rv>
  <rv s="1">
    <fb>56542377</fb>
    <v>23</v>
  </rv>
  <rv s="1">
    <fb>325360</fb>
    <v>23</v>
  </rv>
  <rv s="1">
    <fb>0.75302511764293933</fb>
    <v>26</v>
  </rv>
  <rv s="0">
    <v>-1879047936</v>
    <v>Vietnamese</v>
    <v>wjson{"t":"e","d":"Language","e":"Vietnamese::gw2r8"}</v>
    <v>en-SG</v>
    <v>Languages</v>
  </rv>
  <rv s="9">
    <v>55</v>
    <v>Vietnamese (75.303%)</v>
    <v>28</v>
    <v>755</v>
    <v>756</v>
    <v>Vietnamese (75.303%)</v>
  </rv>
  <rv s="1">
    <fb>1.6909993347425583E-2</fb>
    <v>43</v>
  </rv>
  <rv s="0">
    <v>-1879047936</v>
    <v>Tày</v>
    <v>wjson{"t":"e","d":"Language","e":"Tay::4cjr2"}</v>
    <v>en-SG</v>
    <v>Languages</v>
  </rv>
  <rv s="9">
    <v>55</v>
    <v>Tày (1.691%)</v>
    <v>28</v>
    <v>758</v>
    <v>759</v>
    <v>Tày (1.691%)</v>
  </rv>
  <rv s="1">
    <fb>1.3018740318262171E-2</fb>
    <v>43</v>
  </rv>
  <rv s="0">
    <v>-1879047936</v>
    <v>Muong</v>
    <v>wjson{"t":"e","d":"Language","e":"Muong::368jw"}</v>
    <v>en-SG</v>
    <v>Languages</v>
  </rv>
  <rv s="9">
    <v>55</v>
    <v>Muong (1.302%)</v>
    <v>28</v>
    <v>761</v>
    <v>762</v>
    <v>Muong (1.302%)</v>
  </rv>
  <rv s="1">
    <fb>1.2076356176913683E-2</fb>
    <v>43</v>
  </rv>
  <rv s="0">
    <v>-1879047936</v>
    <v>Khmer</v>
    <v>wjson{"t":"e","d":"Language","e":"Khmer::bw44p"}</v>
    <v>en-SG</v>
    <v>Languages</v>
  </rv>
  <rv s="9">
    <v>55</v>
    <v>Khmer (1.208%)</v>
    <v>28</v>
    <v>764</v>
    <v>765</v>
    <v>Khmer (1.208%)</v>
  </rv>
  <rv s="1">
    <fb>9.8697459875254981E-3</fb>
    <v>34</v>
  </rv>
  <rv s="9">
    <v>55</v>
    <v>Yue Chinese (0.987%)</v>
    <v>28</v>
    <v>767</v>
    <v>386</v>
    <v>Yue Chinese (0.987%)</v>
  </rv>
  <rv s="1">
    <fb>9.8015458551698603E-3</fb>
    <v>34</v>
  </rv>
  <rv s="0">
    <v>-1879047936</v>
    <v>Nung</v>
    <v>wjson{"t":"e","d":"Language","e":"NungVietNam::x5888"}</v>
    <v>en-SG</v>
    <v>Languages</v>
  </rv>
  <rv s="9">
    <v>55</v>
    <v>Nung (0.98%)</v>
    <v>28</v>
    <v>769</v>
    <v>770</v>
    <v>Nung (0.98%)</v>
  </rv>
  <rv s="1">
    <fb>9.0140454847844279E-3</fb>
    <v>34</v>
  </rv>
  <rv s="9">
    <v>55</v>
    <v>Hmong Daw (0.901%)</v>
    <v>28</v>
    <v>772</v>
    <v>371</v>
    <v>Hmong Daw (0.901%)</v>
  </rv>
  <rv s="1">
    <fb>7.9999819628446718E-3</fb>
    <v>34</v>
  </rv>
  <rv s="0">
    <v>-1879047936</v>
    <v>Tai Dam</v>
    <v>wjson{"t":"e","d":"Language","e":"TaiDam::mw62m"}</v>
    <v>en-SG</v>
    <v>Languages</v>
  </rv>
  <rv s="9">
    <v>55</v>
    <v>Tai Dam (0.8%)</v>
    <v>28</v>
    <v>774</v>
    <v>775</v>
    <v>Tai Dam (0.8%)</v>
  </rv>
  <rv s="1">
    <fb>4.0057134291783068E-3</fb>
    <v>34</v>
  </rv>
  <rv s="9">
    <v>55</v>
    <v>Iu Mien (0.401%)</v>
    <v>28</v>
    <v>777</v>
    <v>362</v>
    <v>Iu Mien (0.401%)</v>
  </rv>
  <rv s="1">
    <fb>3.6344066840845002E-3</fb>
    <v>34</v>
  </rv>
  <rv s="0">
    <v>-1879047936</v>
    <v>Jarai</v>
    <v>wjson{"t":"e","d":"Language","e":"Jarai::hdbb4"}</v>
    <v>en-SG</v>
    <v>Languages</v>
  </rv>
  <rv s="9">
    <v>55</v>
    <v>Jarai (0.363%)</v>
    <v>28</v>
    <v>779</v>
    <v>780</v>
    <v>Jarai (0.363%)</v>
  </rv>
  <rv s="1">
    <fb>3.2045707433426443E-3</fb>
    <v>34</v>
  </rv>
  <rv s="0">
    <v>-1879047936</v>
    <v>Tai Dón</v>
    <v>wjson{"t":"e","d":"Language","e":"TaiDon::g3k5q"}</v>
    <v>en-SG</v>
    <v>Languages</v>
  </rv>
  <rv s="9">
    <v>55</v>
    <v>Tai Dón (0.32%)</v>
    <v>28</v>
    <v>782</v>
    <v>783</v>
    <v>Tai Dón (0.32%)</v>
  </rv>
  <rv s="1">
    <fb>3.0941046118614186E-3</fb>
    <v>34</v>
  </rv>
  <rv s="0">
    <v>-1879047936</v>
    <v>Rade</v>
    <v>wjson{"t":"e","d":"Language","e":"Rade::28gq2"}</v>
    <v>en-SG</v>
    <v>Languages</v>
  </rv>
  <rv s="9">
    <v>55</v>
    <v>Rade (0.309%)</v>
    <v>28</v>
    <v>785</v>
    <v>786</v>
    <v>Rade (0.309%)</v>
  </rv>
  <rv s="1">
    <fb>2.3919831619950453E-3</fb>
    <v>34</v>
  </rv>
  <rv s="9">
    <v>55</v>
    <v>Phu Thai (0.239%)</v>
    <v>28</v>
    <v>788</v>
    <v>326</v>
    <v>Phu Thai (0.239%)</v>
  </rv>
  <rv s="1">
    <fb>1.9456322370294626E-3</fb>
    <v>34</v>
  </rv>
  <rv s="0">
    <v>-1879047936</v>
    <v>Kim Mun</v>
    <v>wjson{"t":"e","d":"Language","e":"KimMun::qyx3s"}</v>
    <v>en-SG</v>
    <v>Languages</v>
  </rv>
  <rv s="9">
    <v>55</v>
    <v>Kim Mun (0.195%)</v>
    <v>28</v>
    <v>790</v>
    <v>791</v>
    <v>Kim Mun (0.195%)</v>
  </rv>
  <rv s="1">
    <fb>1.8135123632396501E-3</fb>
    <v>34</v>
  </rv>
  <rv s="0">
    <v>-1879047936</v>
    <v>Bahnar</v>
    <v>wjson{"t":"e","d":"Language","e":"Bahnar::w3649"}</v>
    <v>en-SG</v>
    <v>Languages</v>
  </rv>
  <rv s="9">
    <v>55</v>
    <v>Bahnar (0.181%)</v>
    <v>28</v>
    <v>793</v>
    <v>794</v>
    <v>Bahnar (0.181%)</v>
  </rv>
  <rv s="1">
    <fb>1.6860047823411487E-3</fb>
    <v>34</v>
  </rv>
  <rv s="0">
    <v>-1879047936</v>
    <v>Cao Lan</v>
    <v>wjson{"t":"e","d":"Language","e":"CaoLan::7495p"}</v>
    <v>en-SG</v>
    <v>Languages</v>
  </rv>
  <rv s="9">
    <v>55</v>
    <v>Cao Lan (0.169%)</v>
    <v>28</v>
    <v>796</v>
    <v>797</v>
    <v>Cao Lan (0.169%)</v>
  </rv>
  <rv s="1">
    <fb>1.6022853716713221E-3</fb>
    <v>34</v>
  </rv>
  <rv s="0">
    <v>-1879047936</v>
    <v>Tai Daeng</v>
    <v>wjson{"t":"e","d":"Language","e":"TaiDaeng::tm9xq"}</v>
    <v>en-SG</v>
    <v>Languages</v>
  </rv>
  <rv s="9">
    <v>55</v>
    <v>Tai Daeng (0.16%)</v>
    <v>28</v>
    <v>799</v>
    <v>800</v>
    <v>Tai Daeng (0.16%)</v>
  </rv>
  <rv s="1">
    <fb>1.473221284983197E-3</fb>
    <v>34</v>
  </rv>
  <rv s="0">
    <v>-1879047936</v>
    <v>Koho</v>
    <v>wjson{"t":"e","d":"Language","e":"Koho::5h7fn"}</v>
    <v>en-SG</v>
    <v>Languages</v>
  </rv>
  <rv s="9">
    <v>55</v>
    <v>Koho (0.147%)</v>
    <v>28</v>
    <v>802</v>
    <v>803</v>
    <v>Koho (0.147%)</v>
  </rv>
  <rv s="1">
    <fb>1.2945435762508209E-3</fb>
    <v>34</v>
  </rv>
  <rv s="0">
    <v>-1879047936</v>
    <v>Hre</v>
    <v>wjson{"t":"e","d":"Language","e":"Hre::h4q3m"}</v>
    <v>en-SG</v>
    <v>Languages</v>
  </rv>
  <rv s="9">
    <v>55</v>
    <v>Hre (0.129%)</v>
    <v>28</v>
    <v>805</v>
    <v>806</v>
    <v>Hre (0.129%)</v>
  </rv>
  <rv s="1">
    <fb>1.1519058434855374E-3</fb>
    <v>34</v>
  </rv>
  <rv s="0">
    <v>-1879047936</v>
    <v>Sedang</v>
    <v>wjson{"t":"e","d":"Language","e":"Sedang::gw3w2"}</v>
    <v>en-SG</v>
    <v>Languages</v>
  </rv>
  <rv s="9">
    <v>55</v>
    <v>Sedang (0.115%)</v>
    <v>28</v>
    <v>808</v>
    <v>809</v>
    <v>Sedang (0.115%)</v>
  </rv>
  <rv s="1">
    <fb>8.3398953595492371E-4</fb>
    <v>25</v>
  </rv>
  <rv s="0">
    <v>-1879047936</v>
    <v>Cham Eastern</v>
    <v>wjson{"t":"e","d":"Language","e":"ChamEastern::89nr9"}</v>
    <v>en-SG</v>
    <v>Languages</v>
  </rv>
  <rv s="9">
    <v>55</v>
    <v>Cham Eastern (0.083%)</v>
    <v>28</v>
    <v>811</v>
    <v>812</v>
    <v>Cham Eastern (0.083%)</v>
  </rv>
  <rv s="1">
    <fb>7.8276218364348865E-4</fb>
    <v>25</v>
  </rv>
  <rv s="0">
    <v>-1879047936</v>
    <v>Tho</v>
    <v>wjson{"t":"e","d":"Language","e":"Tho::8tm77"}</v>
    <v>en-SG</v>
    <v>Languages</v>
  </rv>
  <rv s="9">
    <v>55</v>
    <v>Tho (0.078%)</v>
    <v>28</v>
    <v>814</v>
    <v>815</v>
    <v>Tho (0.078%)</v>
  </rv>
  <rv s="1">
    <fb>6.4711728203599916E-4</fb>
    <v>25</v>
  </rv>
  <rv s="9">
    <v>55</v>
    <v>Khmu (0.065%)</v>
    <v>28</v>
    <v>817</v>
    <v>380</v>
    <v>Khmu (0.065%)</v>
  </rv>
  <rv s="1">
    <fb>6.3586694974776428E-4</fb>
    <v>25</v>
  </rv>
  <rv s="0">
    <v>-1879047936</v>
    <v>Eastern Bru</v>
    <v>wjson{"t":"e","d":"Language","e":"BruEastern::d3z9j"}</v>
    <v>en-SG</v>
    <v>Languages</v>
  </rv>
  <rv s="9">
    <v>55</v>
    <v>Eastern Bru (0.064%)</v>
    <v>28</v>
    <v>819</v>
    <v>820</v>
    <v>Eastern Bru (0.064%)</v>
  </rv>
  <rv s="1">
    <fb>6.0578976434239105E-4</fb>
    <v>25</v>
  </rv>
  <rv s="0">
    <v>-1879047936</v>
    <v>Roglai Northern</v>
    <v>wjson{"t":"e","d":"Language","e":"RoglaiNorthern::g7gy8"}</v>
    <v>en-SG</v>
    <v>Languages</v>
  </rv>
  <rv s="9">
    <v>55</v>
    <v>Roglai Northern (0.061%)</v>
    <v>28</v>
    <v>822</v>
    <v>823</v>
    <v>Roglai Northern (0.061%)</v>
  </rv>
  <rv s="1">
    <fb>5.7748653774136846E-4</fb>
    <v>25</v>
  </rv>
  <rv s="0">
    <v>-1879047936</v>
    <v>Katu Eastern</v>
    <v>wjson{"t":"e","d":"Language","e":"KatuEastern::9334b"}</v>
    <v>en-SG</v>
    <v>Languages</v>
  </rv>
  <rv s="9">
    <v>55</v>
    <v>Katu Eastern (0.058%)</v>
    <v>28</v>
    <v>825</v>
    <v>826</v>
    <v>Katu Eastern (0.058%)</v>
  </rv>
  <rv s="1">
    <fb>5.6192147984513276E-4</fb>
    <v>25</v>
  </rv>
  <rv s="0">
    <v>-1879047936</v>
    <v>Bouyei</v>
    <v>wjson{"t":"e","d":"Language","e":"Bouyei::55r99"}</v>
    <v>en-SG</v>
    <v>Languages</v>
  </rv>
  <rv s="9">
    <v>55</v>
    <v>Bouyei (0.056%)</v>
    <v>28</v>
    <v>828</v>
    <v>829</v>
    <v>Bouyei (0.056%)</v>
  </rv>
  <rv s="1">
    <fb>4.6924071598945859E-4</fb>
    <v>25</v>
  </rv>
  <rv s="0">
    <v>-1879047936</v>
    <v>Roglai Southern</v>
    <v>wjson{"t":"e","d":"Language","e":"RoglaiSouthern::wjhy3"}</v>
    <v>en-SG</v>
    <v>Languages</v>
  </rv>
  <rv s="9">
    <v>55</v>
    <v>Roglai Southern (0.047%)</v>
    <v>28</v>
    <v>831</v>
    <v>832</v>
    <v>Roglai Southern (0.047%)</v>
  </rv>
  <rv s="1">
    <fb>4.0057134291783048E-4</fb>
    <v>25</v>
  </rv>
  <rv s="0">
    <v>-1879047936</v>
    <v>Haroi</v>
    <v>wjson{"t":"e","d":"Language","e":"Haroi::23px4"}</v>
    <v>en-SG</v>
    <v>Languages</v>
  </rv>
  <rv s="9">
    <v>55</v>
    <v>Haroi (0.04%)</v>
    <v>28</v>
    <v>834</v>
    <v>835</v>
    <v>Haroi (0.04%)</v>
  </rv>
  <rv s="1">
    <fb>3.8154992657698958E-4</fb>
    <v>25</v>
  </rv>
  <rv s="0">
    <v>-1879047936</v>
    <v>Maa</v>
    <v>wjson{"t":"e","d":"Language","e":"Maa::9gn5d"}</v>
    <v>en-SG</v>
    <v>Languages</v>
  </rv>
  <rv s="9">
    <v>55</v>
    <v>Maa (0.038%)</v>
    <v>28</v>
    <v>837</v>
    <v>838</v>
    <v>Maa (0.038%)</v>
  </rv>
  <rv s="1">
    <fb>3.7139830425790061E-4</fb>
    <v>25</v>
  </rv>
  <rv s="0">
    <v>-1879047936</v>
    <v>Central Mnong</v>
    <v>wjson{"t":"e","d":"Language","e":"MnongCentral::2m234"}</v>
    <v>en-SG</v>
    <v>Languages</v>
  </rv>
  <rv s="9">
    <v>55</v>
    <v>Central Mnong (0.037%)</v>
    <v>28</v>
    <v>840</v>
    <v>841</v>
    <v>Central Mnong (0.037%)</v>
  </rv>
  <rv s="1">
    <fb>3.4334686535814041E-4</fb>
    <v>25</v>
  </rv>
  <rv s="0">
    <v>-1879047936</v>
    <v>Eastern Mnong</v>
    <v>wjson{"t":"e","d":"Language","e":"MnongEastern::4634p"}</v>
    <v>en-SG</v>
    <v>Languages</v>
  </rv>
  <rv s="9">
    <v>55</v>
    <v>Eastern Mnong (0.034%)</v>
    <v>28</v>
    <v>843</v>
    <v>844</v>
    <v>Eastern Mnong (0.034%)</v>
  </rv>
  <rv s="0">
    <v>-1879047936</v>
    <v>Southern Mnong</v>
    <v>wjson{"t":"e","d":"Language","e":"MnongSouthern::rt82w"}</v>
    <v>en-SG</v>
    <v>Languages</v>
  </rv>
  <rv s="9">
    <v>55</v>
    <v>Southern Mnong (0.034%)</v>
    <v>28</v>
    <v>843</v>
    <v>846</v>
    <v>Southern Mnong (0.034%)</v>
  </rv>
  <rv s="1">
    <fb>3.1777896878447078E-4</fb>
    <v>25</v>
  </rv>
  <rv s="0">
    <v>-1879047936</v>
    <v>Cua</v>
    <v>wjson{"t":"e","d":"Language","e":"Cua::sp725"}</v>
    <v>en-SG</v>
    <v>Languages</v>
  </rv>
  <rv s="9">
    <v>55</v>
    <v>Cua (0.032%)</v>
    <v>28</v>
    <v>848</v>
    <v>849</v>
    <v>Cua (0.032%)</v>
  </rv>
  <rv s="1">
    <fb>2.5819684274932159E-4</fb>
    <v>25</v>
  </rv>
  <rv s="0">
    <v>-1879047936</v>
    <v>Chrau</v>
    <v>wjson{"t":"e","d":"Language","e":"Chrau::69wy7"}</v>
    <v>en-SG</v>
    <v>Languages</v>
  </rv>
  <rv s="9">
    <v>55</v>
    <v>Chrau (0.026%)</v>
    <v>28</v>
    <v>851</v>
    <v>852</v>
    <v>Chrau (0.026%)</v>
  </rv>
  <rv s="1">
    <fb>2.2889791023876412E-4</fb>
    <v>25</v>
  </rv>
  <rv s="0">
    <v>-1879047936</v>
    <v>Tai Thanh</v>
    <v>wjson{"t":"e","d":"Language","e":"TaiThanh::zh7hp"}</v>
    <v>en-SG</v>
    <v>Languages</v>
  </rv>
  <rv s="9">
    <v>55</v>
    <v>Tai Thanh (0.023%)</v>
    <v>28</v>
    <v>854</v>
    <v>855</v>
    <v>Tai Thanh (0.023%)</v>
  </rv>
  <rv s="1">
    <fb>2.1745301472682229E-4</fb>
    <v>25</v>
  </rv>
  <rv s="0">
    <v>-1879047936</v>
    <v>Upper Ta'oih</v>
    <v>wjson{"t":"e","d":"Language","e":"TaoihUpper::q5v8z"}</v>
    <v>en-SG</v>
    <v>Languages</v>
  </rv>
  <rv s="9">
    <v>55</v>
    <v>Upper Ta'oih (0.022%)</v>
    <v>28</v>
    <v>857</v>
    <v>858</v>
    <v>Upper Ta'oih (0.022%)</v>
  </rv>
  <rv s="1">
    <fb>2.0621412733409919E-4</fb>
    <v>25</v>
  </rv>
  <rv s="0">
    <v>-1879047936</v>
    <v>Puoc</v>
    <v>wjson{"t":"e","d":"Language","e":"Puoc::8p24v"}</v>
    <v>en-SG</v>
    <v>Languages</v>
  </rv>
  <rv s="9">
    <v>55</v>
    <v>Puoc (0.021%)</v>
    <v>28</v>
    <v>860</v>
    <v>861</v>
    <v>Puoc (0.021%)</v>
  </rv>
  <rv s="1">
    <fb>2.0068624280183311E-4</fb>
    <v>25</v>
  </rv>
  <rv s="0">
    <v>-1879047936</v>
    <v>Hani</v>
    <v>wjson{"t":"e","d":"Language","e":"Hani::m3vnz"}</v>
    <v>en-SG</v>
    <v>Languages</v>
  </rv>
  <rv s="9">
    <v>55</v>
    <v>Hani (0.02%)</v>
    <v>28</v>
    <v>863</v>
    <v>864</v>
    <v>Hani (0.02%)</v>
  </rv>
  <rv s="1">
    <fb>1.8311832819100759E-4</fb>
    <v>25</v>
  </rv>
  <rv s="0">
    <v>-1879047936</v>
    <v>Pacoh</v>
    <v>wjson{"t":"e","d":"Language","e":"Pacoh::g6sw6"}</v>
    <v>en-SG</v>
    <v>Languages</v>
  </rv>
  <rv s="9">
    <v>55</v>
    <v>Pacoh (0.018%)</v>
    <v>28</v>
    <v>866</v>
    <v>867</v>
    <v>Pacoh (0.018%)</v>
  </rv>
  <rv s="0">
    <v>-1879047936</v>
    <v>Rengao</v>
    <v>wjson{"t":"e","d":"Language","e":"Rengao::6crq8"}</v>
    <v>en-SG</v>
    <v>Languages</v>
  </rv>
  <rv s="9">
    <v>55</v>
    <v>Rengao (0.018%)</v>
    <v>28</v>
    <v>866</v>
    <v>869</v>
    <v>Rengao (0.018%)</v>
  </rv>
  <rv s="1">
    <fb>1.7445454228847117E-4</fb>
    <v>25</v>
  </rv>
  <rv s="0">
    <v>-1879047936</v>
    <v>Jeh</v>
    <v>wjson{"t":"e","d":"Language","e":"Jeh::t6fp9"}</v>
    <v>en-SG</v>
    <v>Languages</v>
  </rv>
  <rv s="9">
    <v>55</v>
    <v>Jeh (0.017%)</v>
    <v>28</v>
    <v>871</v>
    <v>872</v>
    <v>Jeh (0.017%)</v>
  </rv>
  <rv s="1">
    <fb>1.7295526097640729E-4</fb>
    <v>25</v>
  </rv>
  <rv s="0">
    <v>-1879047936</v>
    <v>Phuong</v>
    <v>wjson{"t":"e","d":"Language","e":"Phuong::cy8nn"}</v>
    <v>en-SG</v>
    <v>Languages</v>
  </rv>
  <rv s="9">
    <v>55</v>
    <v>Phuong (0.017%)</v>
    <v>28</v>
    <v>874</v>
    <v>875</v>
    <v>Phuong (0.017%)</v>
  </rv>
  <rv s="1">
    <fb>1.7167343267907031E-4</fb>
    <v>25</v>
  </rv>
  <rv s="0">
    <v>-1879047936</v>
    <v>Trieng</v>
    <v>wjson{"t":"e","d":"Language","e":"Trieng::2fw34"}</v>
    <v>en-SG</v>
    <v>Languages</v>
  </rv>
  <rv s="9">
    <v>55</v>
    <v>Trieng (0.017%)</v>
    <v>28</v>
    <v>877</v>
    <v>878</v>
    <v>Trieng (0.017%)</v>
  </rv>
  <rv s="1">
    <fb>1.7133008581371158E-4</fb>
    <v>25</v>
  </rv>
  <rv s="0">
    <v>-1879047936</v>
    <v>Chru</v>
    <v>wjson{"t":"e","d":"Language","e":"Chru::32fvk"}</v>
    <v>en-SG</v>
    <v>Languages</v>
  </rv>
  <rv s="9">
    <v>55</v>
    <v>Chru (0.017%)</v>
    <v>28</v>
    <v>880</v>
    <v>881</v>
    <v>Chru (0.017%)</v>
  </rv>
  <rv s="1">
    <fb>1.5450608941116332E-4</fb>
    <v>25</v>
  </rv>
  <rv s="0">
    <v>-1879047936</v>
    <v>Halang</v>
    <v>wjson{"t":"e","d":"Language","e":"Halang::3f3yy"}</v>
    <v>en-SG</v>
    <v>Languages</v>
  </rv>
  <rv s="9">
    <v>55</v>
    <v>Halang (0.015%)</v>
    <v>28</v>
    <v>883</v>
    <v>884</v>
    <v>Halang (0.015%)</v>
  </rv>
  <rv s="1">
    <fb>1.4612842589642461E-4</fb>
    <v>25</v>
  </rv>
  <rv s="0">
    <v>-1879047936</v>
    <v>Takua</v>
    <v>wjson{"t":"e","d":"Language","e":"Takua::n8q4n"}</v>
    <v>en-SG</v>
    <v>Languages</v>
  </rv>
  <rv s="9">
    <v>55</v>
    <v>Takua (0.015%)</v>
    <v>28</v>
    <v>886</v>
    <v>887</v>
    <v>Takua (0.015%)</v>
  </rv>
  <rv s="1">
    <fb>1.1444895511937282E-4</fb>
    <v>25</v>
  </rv>
  <rv s="0">
    <v>-1879047936</v>
    <v>Khao</v>
    <v>wjson{"t":"e","d":"Language","e":"Khao::686w2"}</v>
    <v>en-SG</v>
    <v>Languages</v>
  </rv>
  <rv s="9">
    <v>55</v>
    <v>Khao (0.011%)</v>
    <v>28</v>
    <v>889</v>
    <v>890</v>
    <v>Khao (0.011%)</v>
  </rv>
  <rv s="0">
    <v>-1879047936</v>
    <v>Tai Hang Tong</v>
    <v>wjson{"t":"e","d":"Language","e":"TaiHangTong"}</v>
    <v>en-SG</v>
    <v>Languages</v>
  </rv>
  <rv s="9">
    <v>55</v>
    <v>Tai Hang Tong (0.011%)</v>
    <v>28</v>
    <v>889</v>
    <v>892</v>
    <v>Tai Hang Tong (0.011%)</v>
  </rv>
  <rv s="0">
    <v>-1879047936</v>
    <v>Ts'ün‐Lao</v>
    <v>wjson{"t":"e","d":"Language","e":"TsunLao::pnwy2"}</v>
    <v>en-SG</v>
    <v>Languages</v>
  </rv>
  <rv s="9">
    <v>55</v>
    <v>Ts'ün‐Lao (0.011%)</v>
    <v>28</v>
    <v>889</v>
    <v>894</v>
    <v>Ts'ün‐Lao (0.011%)</v>
  </rv>
  <rv s="1">
    <fb>1.0462923477013738E-4</fb>
    <v>25</v>
  </rv>
  <rv s="0">
    <v>-1879047936</v>
    <v>Todrah</v>
    <v>wjson{"t":"e","d":"Language","e":"Todrah::3v758"}</v>
    <v>en-SG</v>
    <v>Languages</v>
  </rv>
  <rv s="9">
    <v>55</v>
    <v>Todrah (0.01%)</v>
    <v>28</v>
    <v>896</v>
    <v>897</v>
    <v>Todrah (0.01%)</v>
  </rv>
  <rv s="1">
    <fb>1.0353052480099141E-4</fb>
    <v>25</v>
  </rv>
  <rv s="0">
    <v>-1879047936</v>
    <v>Phula</v>
    <v>wjson{"t":"e","d":"Language","e":"Phula::62bv5"}</v>
    <v>en-SG</v>
    <v>Languages</v>
  </rv>
  <rv s="9">
    <v>55</v>
    <v>Phula (0.01%)</v>
    <v>28</v>
    <v>899</v>
    <v>900</v>
    <v>Phula (0.01%)</v>
  </rv>
  <rv s="2">
    <v>35</v>
  </rv>
  <rv s="0">
    <v>536871168</v>
    <v>Ho Chi Minh City</v>
    <v>wjson{"t":"e","d":"City","e":["HoChiMinhCity","HoChiMinh","Vietnam"]}</v>
    <v>en-SG</v>
    <v>City</v>
  </rv>
  <rv s="0">
    <v>536871168</v>
    <v>Hanoi</v>
    <v>wjson{"t":"e","d":"City","e":["Hanoi","Hanoi","Vietnam"]}</v>
    <v>en-SG</v>
    <v>City</v>
  </rv>
  <rv s="0">
    <v>536871168</v>
    <v>Da Nang</v>
    <v>wjson{"t":"e","d":"City","e":["DaNang","DaNang","Vietnam"]}</v>
    <v>en-SG</v>
    <v>City</v>
  </rv>
  <rv s="0">
    <v>536871168</v>
    <v>Hai Phong</v>
    <v>wjson{"t":"e","d":"City","e":["HaiPhong","Haiphong","Vietnam"]}</v>
    <v>en-SG</v>
    <v>City</v>
  </rv>
  <rv s="0">
    <v>536871168</v>
    <v>Bien Hoa</v>
    <v>wjson{"t":"e","d":"City","e":["BienHoa","DongNai","Vietnam"]}</v>
    <v>en-SG</v>
    <v>City</v>
  </rv>
  <rv s="2">
    <v>36</v>
  </rv>
  <rv s="1">
    <fb>73.900000000000006</fb>
    <v>34</v>
  </rv>
  <rv s="1">
    <fb>0.95000381469726602</fb>
    <v>35</v>
  </rv>
  <rv s="4">
    <v>9</v>
    <v>6</v>
    <v>36</v>
    <v>1</v>
    <v>location map of Vietnam</v>
  </rv>
  <rv s="1">
    <fb>1.7292000503540007E-3</fb>
    <v>37</v>
  </rv>
  <rv s="1">
    <fb>30.443000000000001</fb>
    <v>34</v>
  </rv>
  <rv s="1">
    <fb>136230406</fb>
    <v>23</v>
  </rv>
  <rv s="2">
    <v>37</v>
  </rv>
  <rv s="1">
    <fb>5.5000000000000003E-4</fb>
    <v>38</v>
  </rv>
  <rv s="1">
    <fb>97338583</fb>
    <v>23</v>
  </rv>
  <rv s="1">
    <fb>311.09784242267898</fb>
    <v>43</v>
  </rv>
  <rv s="1">
    <fb>0.96011049393485304</fb>
    <v>29</v>
  </rv>
  <rv s="1">
    <fb>8506562</fb>
    <v>23</v>
  </rv>
  <rv s="1">
    <fb>20.276959999999999</fb>
    <v>34</v>
  </rv>
  <rv s="1">
    <fb>4.1674499511718803E-2</fb>
    <v>24</v>
  </rv>
  <rv s="1">
    <fb>206694203923.45099</fb>
    <v>32</v>
  </rv>
  <rv s="0">
    <v>536871168</v>
    <v>An Giang, Vietnam</v>
    <v>wjson{"t":"e","d":"AdministrativeDivision","e":["AnGiang","Vietnam"]}</v>
    <v>en-SG</v>
    <v>City</v>
  </rv>
  <rv s="0">
    <v>536871168</v>
    <v>Bac Can, Vietnam</v>
    <v>wjson{"t":"e","d":"AdministrativeDivision","e":["BacCan","Vietnam"]}</v>
    <v>en-SG</v>
    <v>City</v>
  </rv>
  <rv s="0">
    <v>536871168</v>
    <v>Bac Giang, Vietnam</v>
    <v>wjson{"t":"e","d":"AdministrativeDivision","e":["BacGiang","Vietnam"]}</v>
    <v>en-SG</v>
    <v>City</v>
  </rv>
  <rv s="0">
    <v>536871168</v>
    <v>Bac Lieu, Vietnam</v>
    <v>wjson{"t":"e","d":"AdministrativeDivision","e":["BacLieu","Vietnam"]}</v>
    <v>en-SG</v>
    <v>City</v>
  </rv>
  <rv s="0">
    <v>536871168</v>
    <v>Bac Ninh, Vietnam</v>
    <v>wjson{"t":"e","d":"AdministrativeDivision","e":["BacNinh","Vietnam"]}</v>
    <v>en-SG</v>
    <v>City</v>
  </rv>
  <rv s="0">
    <v>536871168</v>
    <v>Ba Ria‐Vung Tau, Vietnam</v>
    <v>wjson{"t":"e","d":"AdministrativeDivision","e":["BaRiaVungTau","Vietnam"]}</v>
    <v>en-SG</v>
    <v>City</v>
  </rv>
  <rv s="0">
    <v>536871168</v>
    <v>Ben Tre, Vietnam</v>
    <v>wjson{"t":"e","d":"AdministrativeDivision","e":["BenTre","Vietnam"]}</v>
    <v>en-SG</v>
    <v>City</v>
  </rv>
  <rv s="0">
    <v>536871168</v>
    <v>Binh Dinh, Vietnam</v>
    <v>wjson{"t":"e","d":"AdministrativeDivision","e":["BinhDinh","Vietnam"]}</v>
    <v>en-SG</v>
    <v>City</v>
  </rv>
  <rv s="0">
    <v>536871168</v>
    <v>Binh Duong, Vietnam</v>
    <v>wjson{"t":"e","d":"AdministrativeDivision","e":["BinhDuong","Vietnam"]}</v>
    <v>en-SG</v>
    <v>City</v>
  </rv>
  <rv s="0">
    <v>536871168</v>
    <v>Binh Phuoc, Vietnam</v>
    <v>wjson{"t":"e","d":"AdministrativeDivision","e":["BinhPhuoc","Vietnam"]}</v>
    <v>en-SG</v>
    <v>City</v>
  </rv>
  <rv s="0">
    <v>536871168</v>
    <v>Binh Thuan, Vietnam</v>
    <v>wjson{"t":"e","d":"AdministrativeDivision","e":["BinhThuan","Vietnam"]}</v>
    <v>en-SG</v>
    <v>City</v>
  </rv>
  <rv s="0">
    <v>536871168</v>
    <v>Ca Mau, Vietnam</v>
    <v>wjson{"t":"e","d":"AdministrativeDivision","e":["CaMau","Vietnam"]}</v>
    <v>en-SG</v>
    <v>City</v>
  </rv>
  <rv s="0">
    <v>536871168</v>
    <v>Can Tho, Vietnam</v>
    <v>wjson{"t":"e","d":"AdministrativeDivision","e":["CanTho","Vietnam"]}</v>
    <v>en-SG</v>
    <v>City</v>
  </rv>
  <rv s="0">
    <v>536871168</v>
    <v>Cao Bang, Vietnam</v>
    <v>wjson{"t":"e","d":"AdministrativeDivision","e":["CaoBang","Vietnam"]}</v>
    <v>en-SG</v>
    <v>City</v>
  </rv>
  <rv s="0">
    <v>536871168</v>
    <v>Dac Lac, Vietnam</v>
    <v>wjson{"t":"e","d":"AdministrativeDivision","e":["DacLac","Vietnam"]}</v>
    <v>en-SG</v>
    <v>City</v>
  </rv>
  <rv s="0">
    <v>536871168</v>
    <v>Dac Nong, Vietnam</v>
    <v>wjson{"t":"e","d":"AdministrativeDivision","e":["DacNong","Vietnam"]}</v>
    <v>en-SG</v>
    <v>City</v>
  </rv>
  <rv s="0">
    <v>536871168</v>
    <v>Da Nang, Vietnam</v>
    <v>wjson{"t":"e","d":"AdministrativeDivision","e":["DaNang","Vietnam"]}</v>
    <v>en-SG</v>
    <v>City</v>
  </rv>
  <rv s="0">
    <v>536871168</v>
    <v>Dien Bien, Vietnam</v>
    <v>wjson{"t":"e","d":"AdministrativeDivision","e":["DienBien","Vietnam"]}</v>
    <v>en-SG</v>
    <v>City</v>
  </rv>
  <rv s="0">
    <v>536871168</v>
    <v>Dong Nai, Vietnam</v>
    <v>wjson{"t":"e","d":"AdministrativeDivision","e":["DongNai","Vietnam"]}</v>
    <v>en-SG</v>
    <v>City</v>
  </rv>
  <rv s="0">
    <v>536871168</v>
    <v>Dong Thap, Vietnam</v>
    <v>wjson{"t":"e","d":"AdministrativeDivision","e":["DongThap","Vietnam"]}</v>
    <v>en-SG</v>
    <v>City</v>
  </rv>
  <rv s="0">
    <v>536871168</v>
    <v>Gia Lai, Vietnam</v>
    <v>wjson{"t":"e","d":"AdministrativeDivision","e":["GiaLai","Vietnam"]}</v>
    <v>en-SG</v>
    <v>City</v>
  </rv>
  <rv s="0">
    <v>536871168</v>
    <v>Ha Giang, Vietnam</v>
    <v>wjson{"t":"e","d":"AdministrativeDivision","e":["HaGiang","Vietnam"]}</v>
    <v>en-SG</v>
    <v>City</v>
  </rv>
  <rv s="0">
    <v>536871168</v>
    <v>Hai Duong, Vietnam</v>
    <v>wjson{"t":"e","d":"AdministrativeDivision","e":["HaiDuong","Vietnam"]}</v>
    <v>en-SG</v>
    <v>City</v>
  </rv>
  <rv s="0">
    <v>536871168</v>
    <v>Haiphong, Vietnam</v>
    <v>wjson{"t":"e","d":"AdministrativeDivision","e":["Haiphong","Vietnam"]}</v>
    <v>en-SG</v>
    <v>City</v>
  </rv>
  <rv s="0">
    <v>536871168</v>
    <v>Ha Nam, Vietnam</v>
    <v>wjson{"t":"e","d":"AdministrativeDivision","e":["HaNam","Vietnam"]}</v>
    <v>en-SG</v>
    <v>City</v>
  </rv>
  <rv s="0">
    <v>536871168</v>
    <v>Hanoi, Vietnam</v>
    <v>wjson{"t":"e","d":"AdministrativeDivision","e":["Hanoi","Vietnam"]}</v>
    <v>en-SG</v>
    <v>City</v>
  </rv>
  <rv s="0">
    <v>536871168</v>
    <v>Ha Tinh, Vietnam</v>
    <v>wjson{"t":"e","d":"AdministrativeDivision","e":["HaTinh","Vietnam"]}</v>
    <v>en-SG</v>
    <v>City</v>
  </rv>
  <rv s="0">
    <v>536871168</v>
    <v>Hau Giang, Vietnam</v>
    <v>wjson{"t":"e","d":"AdministrativeDivision","e":["HauGiang","Vietnam"]}</v>
    <v>en-SG</v>
    <v>City</v>
  </rv>
  <rv s="0">
    <v>536871168</v>
    <v>Hoa Binh, Vietnam</v>
    <v>wjson{"t":"e","d":"AdministrativeDivision","e":["HoaBinh","Vietnam"]}</v>
    <v>en-SG</v>
    <v>City</v>
  </rv>
  <rv s="0">
    <v>536871168</v>
    <v>Ho Chi Minh, Vietnam</v>
    <v>wjson{"t":"e","d":"AdministrativeDivision","e":["HoChiMinh","Vietnam"]}</v>
    <v>en-SG</v>
    <v>City</v>
  </rv>
  <rv s="0">
    <v>536871168</v>
    <v>Hung Yen, Vietnam</v>
    <v>wjson{"t":"e","d":"AdministrativeDivision","e":["HungYen","Vietnam"]}</v>
    <v>en-SG</v>
    <v>City</v>
  </rv>
  <rv s="0">
    <v>536871168</v>
    <v>Khanh Hoa, Vietnam</v>
    <v>wjson{"t":"e","d":"AdministrativeDivision","e":["KhanhHoa","Vietnam"]}</v>
    <v>en-SG</v>
    <v>City</v>
  </rv>
  <rv s="0">
    <v>536871168</v>
    <v>Kien Giang, Vietnam</v>
    <v>wjson{"t":"e","d":"AdministrativeDivision","e":["KienGiang","Vietnam"]}</v>
    <v>en-SG</v>
    <v>City</v>
  </rv>
  <rv s="0">
    <v>536871168</v>
    <v>Kon Tum, Vietnam</v>
    <v>wjson{"t":"e","d":"AdministrativeDivision","e":["KonTum","Vietnam"]}</v>
    <v>en-SG</v>
    <v>City</v>
  </rv>
  <rv s="0">
    <v>536871168</v>
    <v>Lai Chau, Vietnam</v>
    <v>wjson{"t":"e","d":"AdministrativeDivision","e":["LaiChau","Vietnam"]}</v>
    <v>en-SG</v>
    <v>City</v>
  </rv>
  <rv s="0">
    <v>536871168</v>
    <v>Lam Dong, Vietnam</v>
    <v>wjson{"t":"e","d":"AdministrativeDivision","e":["LamDong","Vietnam"]}</v>
    <v>en-SG</v>
    <v>City</v>
  </rv>
  <rv s="0">
    <v>536871168</v>
    <v>Lang Son, Vietnam</v>
    <v>wjson{"t":"e","d":"AdministrativeDivision","e":["LangSon","Vietnam"]}</v>
    <v>en-SG</v>
    <v>City</v>
  </rv>
  <rv s="0">
    <v>536871168</v>
    <v>Lao Cai, Vietnam</v>
    <v>wjson{"t":"e","d":"AdministrativeDivision","e":["LaoCai","Vietnam"]}</v>
    <v>en-SG</v>
    <v>City</v>
  </rv>
  <rv s="0">
    <v>536871168</v>
    <v>Long An, Vietnam</v>
    <v>wjson{"t":"e","d":"AdministrativeDivision","e":["LongAn","Vietnam"]}</v>
    <v>en-SG</v>
    <v>City</v>
  </rv>
  <rv s="0">
    <v>536871168</v>
    <v>Nam Dinh, Vietnam</v>
    <v>wjson{"t":"e","d":"AdministrativeDivision","e":["NamDinh","Vietnam"]}</v>
    <v>en-SG</v>
    <v>City</v>
  </rv>
  <rv s="0">
    <v>536871168</v>
    <v>Nghe An, Vietnam</v>
    <v>wjson{"t":"e","d":"AdministrativeDivision","e":["NgheAn","Vietnam"]}</v>
    <v>en-SG</v>
    <v>City</v>
  </rv>
  <rv s="0">
    <v>536871168</v>
    <v>Ninh Binh, Vietnam</v>
    <v>wjson{"t":"e","d":"AdministrativeDivision","e":["NinhBinh","Vietnam"]}</v>
    <v>en-SG</v>
    <v>City</v>
  </rv>
  <rv s="0">
    <v>536871168</v>
    <v>Ninh Thuan, Vietnam</v>
    <v>wjson{"t":"e","d":"AdministrativeDivision","e":["NinhThuan","Vietnam"]}</v>
    <v>en-SG</v>
    <v>City</v>
  </rv>
  <rv s="0">
    <v>536871168</v>
    <v>Phu Tho, Vietnam</v>
    <v>wjson{"t":"e","d":"AdministrativeDivision","e":["PhuTho","Vietnam"]}</v>
    <v>en-SG</v>
    <v>City</v>
  </rv>
  <rv s="0">
    <v>536871168</v>
    <v>Phu Yen, Vietnam</v>
    <v>wjson{"t":"e","d":"AdministrativeDivision","e":["PhuYen","Vietnam"]}</v>
    <v>en-SG</v>
    <v>City</v>
  </rv>
  <rv s="0">
    <v>536871168</v>
    <v>Quang Binh, Vietnam</v>
    <v>wjson{"t":"e","d":"AdministrativeDivision","e":["QuangBinh","Vietnam"]}</v>
    <v>en-SG</v>
    <v>City</v>
  </rv>
  <rv s="0">
    <v>536871168</v>
    <v>Quang Nam, Vietnam</v>
    <v>wjson{"t":"e","d":"AdministrativeDivision","e":["QuangNam","Vietnam"]}</v>
    <v>en-SG</v>
    <v>City</v>
  </rv>
  <rv s="0">
    <v>536871168</v>
    <v>Quang Ngai, Vietnam</v>
    <v>wjson{"t":"e","d":"AdministrativeDivision","e":["QuangNgai","Vietnam"]}</v>
    <v>en-SG</v>
    <v>City</v>
  </rv>
  <rv s="0">
    <v>536871168</v>
    <v>Quang Ninh, Vietnam</v>
    <v>wjson{"t":"e","d":"AdministrativeDivision","e":["QuangNinh","Vietnam"]}</v>
    <v>en-SG</v>
    <v>City</v>
  </rv>
  <rv s="0">
    <v>536871168</v>
    <v>Quang Tri, Vietnam</v>
    <v>wjson{"t":"e","d":"AdministrativeDivision","e":["QuangTri","Vietnam"]}</v>
    <v>en-SG</v>
    <v>City</v>
  </rv>
  <rv s="0">
    <v>536871168</v>
    <v>Soc Trang, Vietnam</v>
    <v>wjson{"t":"e","d":"AdministrativeDivision","e":["SocTrang","Vietnam"]}</v>
    <v>en-SG</v>
    <v>City</v>
  </rv>
  <rv s="0">
    <v>536871168</v>
    <v>Son La, Vietnam</v>
    <v>wjson{"t":"e","d":"AdministrativeDivision","e":["SonLa","Vietnam"]}</v>
    <v>en-SG</v>
    <v>City</v>
  </rv>
  <rv s="0">
    <v>536871168</v>
    <v>Tay Ninh, Vietnam</v>
    <v>wjson{"t":"e","d":"AdministrativeDivision","e":["TayNinh","Vietnam"]}</v>
    <v>en-SG</v>
    <v>City</v>
  </rv>
  <rv s="0">
    <v>536871168</v>
    <v>Thai Binh, Vietnam</v>
    <v>wjson{"t":"e","d":"AdministrativeDivision","e":["ThaiBinh","Vietnam"]}</v>
    <v>en-SG</v>
    <v>City</v>
  </rv>
  <rv s="0">
    <v>536871168</v>
    <v>Thai Nguyen, Vietnam</v>
    <v>wjson{"t":"e","d":"AdministrativeDivision","e":["ThaiNguyen","Vietnam"]}</v>
    <v>en-SG</v>
    <v>City</v>
  </rv>
  <rv s="0">
    <v>536871168</v>
    <v>Thanh Hoa, Vietnam</v>
    <v>wjson{"t":"e","d":"AdministrativeDivision","e":["ThanhHoa","Vietnam"]}</v>
    <v>en-SG</v>
    <v>City</v>
  </rv>
  <rv s="0">
    <v>536871168</v>
    <v>Thua Thien‐Hue, Vietnam</v>
    <v>wjson{"t":"e","d":"AdministrativeDivision","e":["ThuaThienHue","Vietnam"]}</v>
    <v>en-SG</v>
    <v>City</v>
  </rv>
  <rv s="0">
    <v>536871168</v>
    <v>Tien Giang, Vietnam</v>
    <v>wjson{"t":"e","d":"AdministrativeDivision","e":["TienGiang","Vietnam"]}</v>
    <v>en-SG</v>
    <v>City</v>
  </rv>
  <rv s="0">
    <v>536871168</v>
    <v>Tra Vinh, Vietnam</v>
    <v>wjson{"t":"e","d":"AdministrativeDivision","e":["TraVinh","Vietnam"]}</v>
    <v>en-SG</v>
    <v>City</v>
  </rv>
  <rv s="0">
    <v>536871168</v>
    <v>Tuyen Quang, Vietnam</v>
    <v>wjson{"t":"e","d":"AdministrativeDivision","e":["TuyenQuang","Vietnam"]}</v>
    <v>en-SG</v>
    <v>City</v>
  </rv>
  <rv s="0">
    <v>536871168</v>
    <v>Vinh Long, Vietnam</v>
    <v>wjson{"t":"e","d":"AdministrativeDivision","e":["VinhLong","Vietnam"]}</v>
    <v>en-SG</v>
    <v>City</v>
  </rv>
  <rv s="0">
    <v>536871168</v>
    <v>Vinh Phuc, Vietnam</v>
    <v>wjson{"t":"e","d":"AdministrativeDivision","e":["VinhPhuc","Vietnam"]}</v>
    <v>en-SG</v>
    <v>City</v>
  </rv>
  <rv s="0">
    <v>536871168</v>
    <v>Yen Bai, Vietnam</v>
    <v>wjson{"t":"e","d":"AdministrativeDivision","e":["YenBai","Vietnam"]}</v>
    <v>en-SG</v>
    <v>City</v>
  </rv>
  <rv s="2">
    <v>38</v>
  </rv>
  <rv s="1">
    <fb>0.48789930124853753</fb>
    <v>29</v>
  </rv>
  <rv s="5">
    <v>39</v>
    <v>Buddhism (48.79%)</v>
    <v>28</v>
    <v>988</v>
    <v>Buddhism (48.79%)</v>
    <v>Buddhism</v>
  </rv>
  <rv s="1">
    <fb>9.8470695145052717E-2</fb>
    <v>30</v>
  </rv>
  <rv s="5">
    <v>39</v>
    <v>Ethnic religions (9.847%)</v>
    <v>28</v>
    <v>990</v>
    <v>Ethnic religions (9.847%)</v>
    <v>ethnic religions</v>
  </rv>
  <rv s="1">
    <fb>8.7087748983926586E-2</fb>
    <v>30</v>
  </rv>
  <rv s="5">
    <v>39</v>
    <v>Christianity (8.709%)</v>
    <v>28</v>
    <v>992</v>
    <v>Christianity (8.709%)</v>
    <v>Christianity</v>
  </rv>
  <rv s="1">
    <fb>9.999998564327324E-3</fb>
    <v>40</v>
  </rv>
  <rv s="5">
    <v>39</v>
    <v>Chinese Universism (1.%)</v>
    <v>28</v>
    <v>994</v>
    <v>Chinese Universism (1.%)</v>
    <v>Chinese Universism</v>
  </rv>
  <rv s="1">
    <fb>7.3267760419538008E-3</fb>
    <v>40</v>
  </rv>
  <rv s="5">
    <v>39</v>
    <v>Islam (0.733%)</v>
    <v>28</v>
    <v>996</v>
    <v>Islam (0.733%)</v>
    <v>Islam</v>
  </rv>
  <rv s="1">
    <fb>4.4244321244586559E-3</fb>
    <v>40</v>
  </rv>
  <rv s="5">
    <v>39</v>
    <v>Bahá'í Faith (0.442%)</v>
    <v>28</v>
    <v>998</v>
    <v>Bahá'í Faith (0.442%)</v>
    <v>Bahá'í Faith</v>
  </rv>
  <rv s="1">
    <fb>3.9131651567218578E-4</fb>
    <v>38</v>
  </rv>
  <rv s="5">
    <v>39</v>
    <v>Hinduism (0.039%)</v>
    <v>28</v>
    <v>1000</v>
    <v>Hinduism (0.039%)</v>
    <v>Hinduism</v>
  </rv>
  <rv s="1">
    <fb>1.9979778071803543E-6</fb>
    <v>57</v>
  </rv>
  <rv s="5">
    <v>39</v>
    <v>Shinto (0.%)</v>
    <v>28</v>
    <v>1002</v>
    <v>Shinto (0.%)</v>
    <v>Shinto</v>
  </rv>
  <rv s="1">
    <fb>1.8304826616682287E-6</fb>
    <v>57</v>
  </rv>
  <rv s="5">
    <v>39</v>
    <v>Taoism (0.%)</v>
    <v>28</v>
    <v>1004</v>
    <v>Taoism (0.%)</v>
    <v>Taoism</v>
  </rv>
  <rv s="2">
    <v>39</v>
  </rv>
  <rv s="1">
    <fb>6818774</fb>
    <v>23</v>
  </rv>
  <rv s="1">
    <fb>28.861190000000001</fb>
    <v>34</v>
  </rv>
  <rv s="1">
    <fb>302313</fb>
    <v>23</v>
  </rv>
  <rv s="1">
    <fb>2130</fb>
    <v>26</v>
  </rv>
  <rv s="6">
    <v>41</v>
    <v>Laos (2130. km)</v>
    <v>28</v>
    <v>42</v>
    <v>271</v>
    <v>1010</v>
    <v>Laos (2130. km)</v>
  </rv>
  <rv s="1">
    <fb>1281</fb>
    <v>26</v>
  </rv>
  <rv s="6">
    <v>41</v>
    <v>China (1281. km)</v>
    <v>28</v>
    <v>42</v>
    <v>715</v>
    <v>1012</v>
    <v>China (1281. km)</v>
  </rv>
  <rv s="1">
    <fb>1228</fb>
    <v>26</v>
  </rv>
  <rv s="6">
    <v>41</v>
    <v>Cambodia (1228. km)</v>
    <v>28</v>
    <v>42</v>
    <v>270</v>
    <v>1014</v>
    <v>Cambodia (1228. km)</v>
  </rv>
  <rv s="2">
    <v>40</v>
  </rv>
  <rv s="1">
    <fb>3658005</fb>
    <v>23</v>
  </rv>
  <rv s="1">
    <fb>2261204</fb>
    <v>23</v>
  </rv>
  <rv s="0">
    <v>536871168</v>
    <v>Asia/Ho_Chi_Minh</v>
    <v>wjson{"t":"e","d":"TimeZone","e":"Asia\/Ho_Chi_Minh"}</v>
    <v>en-SG</v>
    <v>LocationPointer</v>
  </rv>
  <rv s="2">
    <v>41</v>
  </rv>
  <rv s="1">
    <fb>329560</fb>
    <v>23</v>
  </rv>
  <rv s="1">
    <fb>222179</fb>
    <v>23</v>
  </rv>
  <rv s="1">
    <fb>18903891</fb>
    <v>23</v>
  </rv>
  <rv s="1">
    <fb>560806</fb>
    <v>23</v>
  </rv>
  <rv s="1">
    <fb>11621368</fb>
    <v>23</v>
  </rv>
  <rv s="1">
    <fb>704</fb>
    <v>23</v>
  </rv>
  <rv s="1">
    <fb>2.2700000000000001E-2</fb>
    <v>24</v>
  </rv>
  <rv s="12">
    <v>#VALUE!</v>
    <v>en-SG</v>
    <v>wjson{"t":"e","d":"Country","e":"Vietnam"}</v>
    <v>536871168</v>
    <v>1</v>
    <v>60</v>
    <v>61</v>
    <v>Vietnam</v>
    <v>4</v>
    <v>5</v>
    <v>City</v>
    <v>6</v>
    <v>7</v>
    <v>22</v>
    <v>710</v>
    <v>711</v>
    <v>712</v>
    <v>713</v>
    <v>714</v>
    <v>716</v>
    <v>84</v>
    <v>717</v>
    <v>718</v>
    <v>719</v>
    <v>VN</v>
    <v>720</v>
    <v>721</v>
    <v>722</v>
    <v>723</v>
    <v>738</v>
    <v>739</v>
    <v>740</v>
    <v>Socialist Republic of Vietnam</v>
    <v>741</v>
    <v>742</v>
    <v>743</v>
    <v>744</v>
    <v>745</v>
    <v>746</v>
    <v>747</v>
    <v>748</v>
    <v>749</v>
    <v>750</v>
    <v>.vn</v>
    <v>751</v>
    <v>752</v>
    <v>VIET NAM</v>
    <v>753</v>
    <v>754</v>
    <v>902</v>
    <v>908</v>
    <v>VN</v>
    <v>909</v>
    <v>910</v>
    <v>911</v>
    <v>912</v>
    <v>913</v>
    <v>914</v>
    <v>Vietnam</v>
    <v>Vietnamese</v>
    <v>915</v>
    <v>916</v>
    <v>917</v>
    <v>918</v>
    <v>919</v>
    <v>920</v>
    <v>921</v>
    <v>922</v>
    <v>923</v>
    <v>987</v>
    <v>1006</v>
    <v>1007</v>
    <v>1008</v>
    <v>1009</v>
    <v>1016</v>
    <v>1017</v>
    <v>1018</v>
    <v>1020</v>
    <v>1021</v>
    <v>1022</v>
    <v>1023</v>
    <v>1024</v>
    <v>1025</v>
    <v>VNM</v>
    <v>1026</v>
    <v>1027</v>
    <v>Vietnam</v>
    <v>Vietnam, officially the Socialist Republic of Vietnam, is a country in Southeast Asia.</v>
    <v>country/region</v>
  </rv>
</rvData>
</file>

<file path=xl/richData/rdrichvaluestructure.xml><?xml version="1.0" encoding="utf-8"?>
<rvStructures xmlns="http://schemas.microsoft.com/office/spreadsheetml/2017/richdata" count="13">
  <s t="_linkedentity2">
    <k n="%EntityServiceId" t="i"/>
    <k n="_DisplayString" t="s"/>
    <k n="%EntityId" t="s"/>
    <k n="%EntityCulture" t="s"/>
    <k n="_Icon" t="s"/>
  </s>
  <s t="_formattednumber">
    <k n="_Format" t="spb"/>
  </s>
  <s t="_array">
    <k n="array" t="a"/>
  </s>
  <s t="_entity">
    <k n="_Display" t="spb"/>
    <k n="_DisplayString" t="s"/>
    <k n="_Format" t="spb"/>
    <k n="ethnic group" t="s"/>
    <k n="fraction" t="r"/>
    <k n="Name" t="s"/>
  </s>
  <s t="_webimage">
    <k n="WebImageIdentifier" t="i"/>
    <k n="_Provider" t="spb"/>
    <k n="Attribution" t="spb"/>
    <k n="ComputedImage" t="b"/>
    <k n="Text" t="s"/>
  </s>
  <s t="_entity">
    <k n="_Display" t="spb"/>
    <k n="_DisplayString" t="s"/>
    <k n="_Format" t="spb"/>
    <k n="fraction" t="r"/>
    <k n="Name" t="s"/>
    <k n="religion" t="s"/>
  </s>
  <s t="_entity">
    <k n="_Display" t="spb"/>
    <k n="_DisplayString" t="s"/>
    <k n="_Format" t="spb"/>
    <k n="_SubLabel" t="spb"/>
    <k n="country/region" t="r"/>
    <k n="length" t="r"/>
    <k n="Name" t="s"/>
  </s>
  <s t="_linkedentity2core">
    <k n="_CRID" t="e"/>
    <k n="%EntityCulture" t="s"/>
    <k n="%EntityId" t="s"/>
    <k n="%EntityServiceId" t="i"/>
    <k n="%IsRefreshable" t="b"/>
    <k n="_Attribution" t="spb"/>
    <k n="_Display" t="spb"/>
    <k n="_DisplayString" t="s"/>
    <k n="_Flags" t="spb"/>
    <k n="_Format" t="spb"/>
    <k n="_Icon" t="s"/>
    <k n="_Provider" t="spb"/>
    <k n="_SubLabel" t="spb"/>
    <k n="_ViewInfo" t="spb"/>
    <k n="annual births" t="r"/>
    <k n="annual deaths" t="r"/>
    <k n="annual‐crop land fraction" t="r"/>
    <k n="average broadband download rate" t="r"/>
    <k n="average broadband upload rate" t="r"/>
    <k n="bordering countries/regions" t="r"/>
    <k n="calling code" t="s"/>
    <k n="capital city" t="r"/>
    <k n="coastline length" t="r"/>
    <k n="consumer price inflation" t="r"/>
    <k n="country code" t="s"/>
    <k n="employment" t="r"/>
    <k n="employment in agriculture" t="r"/>
    <k n="employment in industry" t="r"/>
    <k n="employment in services" t="r"/>
    <k n="ethnic mix" t="r"/>
    <k n="fixed broadband internet subscribers" t="r"/>
    <k n="flag" t="r"/>
    <k n="full name" t="s"/>
    <k n="GDP" t="r"/>
    <k n="GDP at parity" t="r"/>
    <k n="GDP per capita" t="r"/>
    <k n="GDP real growth" t="r"/>
    <k n="Gini index" t="r"/>
    <k n="hospital beds" t="r"/>
    <k n="Human Development Index, education" t="r"/>
    <k n="Human Development Index, health" t="r"/>
    <k n="Human Development Index, living standards" t="r"/>
    <k n="Human Development Index, total" t="r"/>
    <k n="internet code" t="s"/>
    <k n="internet usage" t="r"/>
    <k n="IP addresses" t="r"/>
    <k n="ISO name" t="s"/>
    <k n="labor force" t="r"/>
    <k n="land area" t="r"/>
    <k n="largest cities" t="r"/>
    <k n="license plate code" t="s"/>
    <k n="life expectancy" t="r"/>
    <k n="literacy rate" t="r"/>
    <k n="location map" t="r"/>
    <k n="long‐term unemployment rate" t="r"/>
    <k n="median age" t="r"/>
    <k n="mobile cellular subscriptions" t="r"/>
    <k n="name" t="s"/>
    <k n="nationality name" t="s"/>
    <k n="natural resources" t="r"/>
    <k n="physicians per capita" t="r"/>
    <k n="population" t="r"/>
    <k n="population density" t="r"/>
    <k n="population growth" t="r"/>
    <k n="primary school students" t="r"/>
    <k n="primary school student-teacher ratio" t="r"/>
    <k n="public education spending, percent of GDP" t="r"/>
    <k n="real GDP" t="r"/>
    <k n="regions" t="r"/>
    <k n="religions" t="r"/>
    <k n="secondary school students" t="r"/>
    <k n="secondary school student-teacher ratio" t="r"/>
    <k n="secure internet servers" t="r"/>
    <k n="shared border lengths" t="r"/>
    <k n="telephone lines" t="r"/>
    <k n="tertiary school students" t="r"/>
    <k n="time zones" t="r"/>
    <k n="total area" t="r"/>
    <k n="total road length" t="r"/>
    <k n="total students" t="r"/>
    <k n="total teachers" t="r"/>
    <k n="total vehicles in use" t="r"/>
    <k n="UN code" t="s"/>
    <k n="UN number" t="r"/>
    <k n="unemployment rate" t="r"/>
    <k n="UniqueName" t="s"/>
    <k n="wikipedia summary text" t="s"/>
    <k n="Wolfram data type" t="s"/>
  </s>
  <s t="_linkedentity2core">
    <k n="_CRID" t="e"/>
    <k n="%EntityCulture" t="s"/>
    <k n="%EntityId" t="s"/>
    <k n="%EntityServiceId" t="i"/>
    <k n="%IsRefreshable" t="b"/>
    <k n="_Attribution" t="spb"/>
    <k n="_Display" t="spb"/>
    <k n="_DisplayString" t="s"/>
    <k n="_Flags" t="spb"/>
    <k n="_Format" t="spb"/>
    <k n="_Icon" t="s"/>
    <k n="_Provider" t="spb"/>
    <k n="_SubLabel" t="spb"/>
    <k n="_ViewInfo" t="spb"/>
    <k n="annual births" t="r"/>
    <k n="annual deaths" t="r"/>
    <k n="annual‐crop land fraction" t="r"/>
    <k n="average broadband download rate" t="r"/>
    <k n="average broadband upload rate" t="r"/>
    <k n="bordering countries/regions" t="r"/>
    <k n="calling code" t="s"/>
    <k n="capital city" t="r"/>
    <k n="coastline length" t="r"/>
    <k n="consumer price inflation" t="r"/>
    <k n="country code" t="s"/>
    <k n="employment" t="r"/>
    <k n="employment in agriculture" t="r"/>
    <k n="employment in industry" t="r"/>
    <k n="employment in services" t="r"/>
    <k n="ethnic mix" t="r"/>
    <k n="fixed broadband internet subscribers" t="r"/>
    <k n="flag" t="r"/>
    <k n="full name" t="s"/>
    <k n="GDP" t="r"/>
    <k n="GDP at parity" t="r"/>
    <k n="GDP per capita" t="r"/>
    <k n="GDP real growth" t="r"/>
    <k n="Gini index" t="r"/>
    <k n="Human Development Index, education" t="r"/>
    <k n="Human Development Index, health" t="r"/>
    <k n="Human Development Index, living standards" t="r"/>
    <k n="Human Development Index, total" t="r"/>
    <k n="internet code" t="s"/>
    <k n="internet usage" t="r"/>
    <k n="IP addresses" t="r"/>
    <k n="ISO name" t="s"/>
    <k n="labor force" t="r"/>
    <k n="land area" t="r"/>
    <k n="largest cities" t="r"/>
    <k n="license plate code" t="s"/>
    <k n="life expectancy" t="r"/>
    <k n="literacy rate" t="r"/>
    <k n="location map" t="r"/>
    <k n="median age" t="r"/>
    <k n="mobile cellular subscriptions" t="r"/>
    <k n="name" t="s"/>
    <k n="nationality name" t="s"/>
    <k n="natural resources" t="r"/>
    <k n="physicians per capita" t="r"/>
    <k n="population" t="r"/>
    <k n="population density" t="r"/>
    <k n="population growth" t="r"/>
    <k n="primary school students" t="r"/>
    <k n="primary school student-teacher ratio" t="r"/>
    <k n="public education spending, percent of GDP" t="r"/>
    <k n="real GDP" t="r"/>
    <k n="regions" t="r"/>
    <k n="religions" t="r"/>
    <k n="secondary school students" t="r"/>
    <k n="secondary school student-teacher ratio" t="r"/>
    <k n="secure internet servers" t="r"/>
    <k n="shared border lengths" t="r"/>
    <k n="telephone lines" t="r"/>
    <k n="tertiary school students" t="r"/>
    <k n="time zones" t="r"/>
    <k n="total area" t="r"/>
    <k n="total road length" t="r"/>
    <k n="total students" t="r"/>
    <k n="total teachers" t="r"/>
    <k n="total vehicles in use" t="r"/>
    <k n="UN code" t="s"/>
    <k n="UN number" t="r"/>
    <k n="unemployment rate" t="r"/>
    <k n="UniqueName" t="s"/>
    <k n="wikipedia summary text" t="s"/>
    <k n="Wolfram data type" t="s"/>
  </s>
  <s t="_entity">
    <k n="_Display" t="spb"/>
    <k n="_DisplayString" t="s"/>
    <k n="_Format" t="spb"/>
    <k n="fraction" t="r"/>
    <k n="language" t="r"/>
    <k n="Name" t="s"/>
  </s>
  <s t="_linkedentity2core">
    <k n="_CRID" t="e"/>
    <k n="%EntityCulture" t="s"/>
    <k n="%EntityId" t="s"/>
    <k n="%EntityServiceId" t="i"/>
    <k n="%IsRefreshable" t="b"/>
    <k n="_Attribution" t="spb"/>
    <k n="_Display" t="spb"/>
    <k n="_DisplayString" t="s"/>
    <k n="_Flags" t="spb"/>
    <k n="_Format" t="spb"/>
    <k n="_Icon" t="s"/>
    <k n="_Provider" t="spb"/>
    <k n="_SubLabel" t="spb"/>
    <k n="_ViewInfo" t="spb"/>
    <k n="alternate names" t="r"/>
    <k n="annual births" t="r"/>
    <k n="annual deaths" t="r"/>
    <k n="annual‐crop land fraction" t="r"/>
    <k n="average broadband download rate" t="r"/>
    <k n="average broadband upload rate" t="r"/>
    <k n="bordering countries/regions" t="r"/>
    <k n="calling code" t="s"/>
    <k n="capital city" t="r"/>
    <k n="coastline length" t="r"/>
    <k n="consumer price inflation" t="r"/>
    <k n="country code" t="s"/>
    <k n="employment" t="r"/>
    <k n="employment in agriculture" t="r"/>
    <k n="employment in industry" t="r"/>
    <k n="employment in services" t="r"/>
    <k n="ethnic mix" t="r"/>
    <k n="fixed broadband internet subscribers" t="r"/>
    <k n="flag" t="r"/>
    <k n="full name" t="s"/>
    <k n="GDP" t="r"/>
    <k n="GDP at parity" t="r"/>
    <k n="GDP per capita" t="r"/>
    <k n="GDP real growth" t="r"/>
    <k n="Gini index" t="r"/>
    <k n="Human Development Index, education" t="r"/>
    <k n="Human Development Index, health" t="r"/>
    <k n="Human Development Index, living standards" t="r"/>
    <k n="Human Development Index, total" t="r"/>
    <k n="internet code" t="s"/>
    <k n="internet usage" t="r"/>
    <k n="IP addresses" t="r"/>
    <k n="ISO name" t="s"/>
    <k n="labor force" t="r"/>
    <k n="land area" t="r"/>
    <k n="language fractions" t="r"/>
    <k n="largest cities" t="r"/>
    <k n="license plate code" t="s"/>
    <k n="life expectancy" t="r"/>
    <k n="literacy rate" t="r"/>
    <k n="location map" t="r"/>
    <k n="long‐term unemployment rate" t="r"/>
    <k n="median age" t="r"/>
    <k n="mobile cellular subscriptions" t="r"/>
    <k n="name" t="s"/>
    <k n="nationality name" t="s"/>
    <k n="natural resources" t="r"/>
    <k n="physicians per capita" t="r"/>
    <k n="population" t="r"/>
    <k n="population density" t="r"/>
    <k n="population growth" t="r"/>
    <k n="primary school students" t="r"/>
    <k n="primary school student-teacher ratio" t="r"/>
    <k n="public education spending, percent of GDP" t="r"/>
    <k n="real GDP" t="r"/>
    <k n="regions" t="r"/>
    <k n="religions" t="r"/>
    <k n="secondary school students" t="r"/>
    <k n="secondary school student-teacher ratio" t="r"/>
    <k n="secure internet servers" t="r"/>
    <k n="shared border lengths" t="r"/>
    <k n="telephone lines" t="r"/>
    <k n="tertiary school students" t="r"/>
    <k n="time zones" t="r"/>
    <k n="total area" t="r"/>
    <k n="total road length" t="r"/>
    <k n="total students" t="r"/>
    <k n="total teachers" t="r"/>
    <k n="UN code" t="s"/>
    <k n="UN number" t="r"/>
    <k n="unemployment rate" t="r"/>
    <k n="UniqueName" t="s"/>
    <k n="wikipedia summary text" t="s"/>
    <k n="Wolfram data type" t="s"/>
  </s>
  <s t="_linkedentity2core">
    <k n="_CRID" t="e"/>
    <k n="%EntityCulture" t="s"/>
    <k n="%EntityId" t="s"/>
    <k n="%EntityServiceId" t="i"/>
    <k n="%IsRefreshable" t="b"/>
    <k n="_Attribution" t="spb"/>
    <k n="_Display" t="spb"/>
    <k n="_DisplayString" t="s"/>
    <k n="_Flags" t="spb"/>
    <k n="_Format" t="spb"/>
    <k n="_Icon" t="s"/>
    <k n="_Provider" t="spb"/>
    <k n="_SubLabel" t="spb"/>
    <k n="_ViewInfo" t="spb"/>
    <k n="annual births" t="r"/>
    <k n="annual deaths" t="r"/>
    <k n="annual‐crop land fraction" t="r"/>
    <k n="average broadband download rate" t="r"/>
    <k n="average broadband upload rate" t="r"/>
    <k n="calling code" t="s"/>
    <k n="capital city" t="r"/>
    <k n="coastline length" t="r"/>
    <k n="consumer price inflation" t="r"/>
    <k n="country code" t="s"/>
    <k n="employment" t="r"/>
    <k n="employment in agriculture" t="r"/>
    <k n="employment in industry" t="r"/>
    <k n="employment in services" t="r"/>
    <k n="ethnic mix" t="r"/>
    <k n="fixed broadband internet subscribers" t="r"/>
    <k n="flag" t="r"/>
    <k n="full name" t="s"/>
    <k n="GDP" t="r"/>
    <k n="GDP at parity" t="r"/>
    <k n="GDP per capita" t="r"/>
    <k n="GDP real growth" t="r"/>
    <k n="Gini index" t="r"/>
    <k n="hospital beds" t="r"/>
    <k n="Human Development Index, education" t="r"/>
    <k n="Human Development Index, health" t="r"/>
    <k n="Human Development Index, living standards" t="r"/>
    <k n="Human Development Index, total" t="r"/>
    <k n="internet code" t="s"/>
    <k n="internet usage" t="r"/>
    <k n="IP addresses" t="r"/>
    <k n="ISO name" t="s"/>
    <k n="labor force" t="r"/>
    <k n="land area" t="r"/>
    <k n="language fractions" t="r"/>
    <k n="largest cities" t="r"/>
    <k n="license plate code" t="s"/>
    <k n="life expectancy" t="r"/>
    <k n="literacy rate" t="r"/>
    <k n="location map" t="r"/>
    <k n="long‐term unemployment rate" t="r"/>
    <k n="median age" t="r"/>
    <k n="mobile cellular subscriptions" t="r"/>
    <k n="name" t="s"/>
    <k n="nationality name" t="s"/>
    <k n="natural resources" t="r"/>
    <k n="physicians per capita" t="r"/>
    <k n="population" t="r"/>
    <k n="population density" t="r"/>
    <k n="population growth" t="r"/>
    <k n="primary school students" t="r"/>
    <k n="primary school student-teacher ratio" t="r"/>
    <k n="public education spending, percent of GDP" t="r"/>
    <k n="real GDP" t="r"/>
    <k n="regions" t="r"/>
    <k n="religions" t="r"/>
    <k n="secondary school students" t="r"/>
    <k n="secondary school student-teacher ratio" t="r"/>
    <k n="secure internet servers" t="r"/>
    <k n="telephone lines" t="r"/>
    <k n="tertiary school students" t="r"/>
    <k n="time zones" t="r"/>
    <k n="total area" t="r"/>
    <k n="total road length" t="r"/>
    <k n="total students" t="r"/>
    <k n="total teachers" t="r"/>
    <k n="total vehicles in use" t="r"/>
    <k n="UN code" t="s"/>
    <k n="UN number" t="r"/>
    <k n="unemployment rate" t="r"/>
    <k n="UniqueName" t="s"/>
    <k n="wikipedia summary text" t="s"/>
    <k n="Wolfram data type" t="s"/>
  </s>
  <s t="_linkedentity2core">
    <k n="_CRID" t="e"/>
    <k n="%EntityCulture" t="s"/>
    <k n="%EntityId" t="s"/>
    <k n="%EntityServiceId" t="i"/>
    <k n="%IsRefreshable" t="b"/>
    <k n="_Attribution" t="spb"/>
    <k n="_Display" t="spb"/>
    <k n="_DisplayString" t="s"/>
    <k n="_Flags" t="spb"/>
    <k n="_Format" t="spb"/>
    <k n="_Icon" t="s"/>
    <k n="_Provider" t="spb"/>
    <k n="_SubLabel" t="spb"/>
    <k n="_ViewInfo" t="spb"/>
    <k n="annual births" t="r"/>
    <k n="annual deaths" t="r"/>
    <k n="annual‐crop land fraction" t="r"/>
    <k n="average broadband download rate" t="r"/>
    <k n="average broadband upload rate" t="r"/>
    <k n="bordering countries/regions" t="r"/>
    <k n="calling code" t="s"/>
    <k n="capital city" t="r"/>
    <k n="coastline length" t="r"/>
    <k n="consumer price inflation" t="r"/>
    <k n="country code" t="s"/>
    <k n="employment" t="r"/>
    <k n="employment in agriculture" t="r"/>
    <k n="employment in industry" t="r"/>
    <k n="employment in services" t="r"/>
    <k n="ethnic mix" t="r"/>
    <k n="fixed broadband internet subscribers" t="r"/>
    <k n="flag" t="r"/>
    <k n="full name" t="s"/>
    <k n="GDP" t="r"/>
    <k n="GDP at parity" t="r"/>
    <k n="GDP per capita" t="r"/>
    <k n="GDP real growth" t="r"/>
    <k n="Gini index" t="r"/>
    <k n="hospital beds" t="r"/>
    <k n="Human Development Index, education" t="r"/>
    <k n="Human Development Index, health" t="r"/>
    <k n="Human Development Index, living standards" t="r"/>
    <k n="Human Development Index, total" t="r"/>
    <k n="internet code" t="s"/>
    <k n="internet usage" t="r"/>
    <k n="IP addresses" t="r"/>
    <k n="ISO name" t="s"/>
    <k n="labor force" t="r"/>
    <k n="land area" t="r"/>
    <k n="language fractions" t="r"/>
    <k n="largest cities" t="r"/>
    <k n="license plate code" t="s"/>
    <k n="life expectancy" t="r"/>
    <k n="literacy rate" t="r"/>
    <k n="location map" t="r"/>
    <k n="long‐term unemployment rate" t="r"/>
    <k n="median age" t="r"/>
    <k n="mobile cellular subscriptions" t="r"/>
    <k n="name" t="s"/>
    <k n="nationality name" t="s"/>
    <k n="natural resources" t="r"/>
    <k n="physicians per capita" t="r"/>
    <k n="population" t="r"/>
    <k n="population density" t="r"/>
    <k n="population growth" t="r"/>
    <k n="primary school students" t="r"/>
    <k n="primary school student-teacher ratio" t="r"/>
    <k n="public education spending, percent of GDP" t="r"/>
    <k n="real GDP" t="r"/>
    <k n="regions" t="r"/>
    <k n="religions" t="r"/>
    <k n="secondary school students" t="r"/>
    <k n="secondary school student-teacher ratio" t="r"/>
    <k n="secure internet servers" t="r"/>
    <k n="shared border lengths" t="r"/>
    <k n="telephone lines" t="r"/>
    <k n="tertiary school students" t="r"/>
    <k n="time zones" t="r"/>
    <k n="total area" t="r"/>
    <k n="total road length" t="r"/>
    <k n="total students" t="r"/>
    <k n="total teachers" t="r"/>
    <k n="total vehicles in use" t="r"/>
    <k n="UN code" t="s"/>
    <k n="UN number" t="r"/>
    <k n="unemployment rate" t="r"/>
    <k n="UniqueName" t="s"/>
    <k n="wikipedia summary text" t="s"/>
    <k n="Wolfram data type" t="s"/>
  </s>
</rvStructures>
</file>

<file path=xl/richData/rdsupportingpropertybag.xml><?xml version="1.0" encoding="utf-8"?>
<supportingPropertyBags xmlns="http://schemas.microsoft.com/office/spreadsheetml/2017/richdata2">
  <spbArrays count="24">
    <a count="87">
      <v t="s">_ViewInfo</v>
      <v t="s">%EntityServiceId</v>
      <v t="s">%IsRefreshable</v>
      <v t="s">%EntityCulture</v>
      <v t="s">%EntityId</v>
      <v t="s">_Icon</v>
      <v t="s">_Provider</v>
      <v t="s">_Attribution</v>
      <v t="s">full name</v>
      <v t="s">nationality name</v>
      <v t="s">ISO name</v>
      <v t="s">country code</v>
      <v t="s">internet code</v>
      <v t="s">UN code</v>
      <v t="s">UN number</v>
      <v t="s">calling code</v>
      <v t="s">license plate code</v>
      <v t="s">capital city</v>
      <v t="s">bordering countries/regions</v>
      <v t="s">regions</v>
      <v t="s">_SubLabel</v>
      <v t="s">total area</v>
      <v t="s">land area</v>
      <v t="s">annual‐crop land fraction</v>
      <v t="s">natural resources</v>
      <v t="s">coastline length</v>
      <v t="s">time zones</v>
      <v t="s">wikipedia summary text</v>
      <v t="s">population</v>
      <v t="s">population density</v>
      <v t="s">population growth</v>
      <v t="s">life expectancy</v>
      <v t="s">annual births</v>
      <v t="s">annual deaths</v>
      <v t="s">median age</v>
      <v t="s">GDP</v>
      <v t="s">GDP at parity</v>
      <v t="s">real GDP</v>
      <v t="s">GDP per capita</v>
      <v t="s">GDP real growth</v>
      <v t="s">Gini index</v>
      <v t="s">consumer price inflation</v>
      <v t="s">unemployment rate</v>
      <v t="s">long‐term unemployment rate</v>
      <v t="s">labor force</v>
      <v t="s">employment in agriculture</v>
      <v t="s">employment in industry</v>
      <v t="s">employment in services</v>
      <v t="s">employment</v>
      <v t="s">ethnic mix</v>
      <v t="s">religions</v>
      <v t="s">literacy rate</v>
      <v t="s">internet usage</v>
      <v t="s">mobile cellular subscriptions</v>
      <v t="s">telephone lines</v>
      <v t="s">fixed broadband internet subscribers</v>
      <v t="s">average broadband upload rate</v>
      <v t="s">average broadband download rate</v>
      <v t="s">secure internet servers</v>
      <v t="s">IP addresses</v>
      <v t="s">total vehicles in use</v>
      <v t="s">total road length</v>
      <v t="s">primary school students</v>
      <v t="s">secondary school students</v>
      <v t="s">tertiary school students</v>
      <v t="s">total students</v>
      <v t="s">total teachers</v>
      <v t="s">primary school student-teacher ratio</v>
      <v t="s">secondary school student-teacher ratio</v>
      <v t="s">public education spending, percent of GDP</v>
      <v t="s">physicians per capita</v>
      <v t="s">hospital beds</v>
      <v t="s">Human Development Index, health</v>
      <v t="s">Human Development Index, education</v>
      <v t="s">Human Development Index, living standards</v>
      <v t="s">Human Development Index, total</v>
      <v t="s">flag</v>
      <v t="s">shared border lengths</v>
      <v t="s">largest cities</v>
      <v t="s">location map</v>
      <v t="s">_Display</v>
      <v t="s">name</v>
      <v t="s">_Format</v>
      <v t="s">_Flags</v>
      <v t="s">UniqueName</v>
      <v t="s">_DisplayString</v>
      <v t="s">Wolfram data type</v>
    </a>
    <a count="1">
      <v t="s">name</v>
    </a>
    <a count="10">
      <v t="s">full name</v>
      <v t="s">alternate names</v>
      <v t="s">nationality name</v>
      <v t="s">ISO name</v>
      <v t="s">country code</v>
      <v t="s">internet code</v>
      <v t="s">UN code</v>
      <v t="s">UN number</v>
      <v t="s">calling code</v>
      <v t="s">license plate code</v>
    </a>
    <a count="13">
      <v t="s">capital city</v>
      <v t="s">largest cities</v>
      <v t="s">bordering countries/regions</v>
      <v t="s">parent region</v>
      <v t="s">dependencies</v>
      <v t="s">regions</v>
      <v t="s">total area</v>
      <v t="s">land area</v>
      <v t="s">annual‐crop land fraction</v>
      <v t="s">natural resources</v>
      <v t="s">coastline length</v>
      <v t="s">time zones</v>
      <v t="s">wikipedia summary text</v>
    </a>
    <a count="7">
      <v t="s">population</v>
      <v t="s">population density</v>
      <v t="s">population growth</v>
      <v t="s">life expectancy</v>
      <v t="s">annual births</v>
      <v t="s">annual deaths</v>
      <v t="s">median age</v>
    </a>
    <a count="7">
      <v t="s">GDP</v>
      <v t="s">GDP at parity</v>
      <v t="s">real GDP</v>
      <v t="s">GDP per capita</v>
      <v t="s">GDP real growth</v>
      <v t="s">Gini index</v>
      <v t="s">consumer price inflation</v>
    </a>
    <a count="7">
      <v t="s">unemployment rate</v>
      <v t="s">long‐term unemployment rate</v>
      <v t="s">labor force</v>
      <v t="s">employment in agriculture</v>
      <v t="s">employment in industry</v>
      <v t="s">employment in services</v>
      <v t="s">employment</v>
    </a>
    <a count="4">
      <v t="s">language fractions</v>
      <v t="s">ethnic mix</v>
      <v t="s">religions</v>
      <v t="s">literacy rate</v>
    </a>
    <a count="8">
      <v t="s">internet usage</v>
      <v t="s">mobile cellular subscriptions</v>
      <v t="s">telephone lines</v>
      <v t="s">fixed broadband internet subscribers</v>
      <v t="s">average broadband upload rate</v>
      <v t="s">average broadband download rate</v>
      <v t="s">secure internet servers</v>
      <v t="s">IP addresses</v>
    </a>
    <a count="2">
      <v t="s">total vehicles in use</v>
      <v t="s">total road length</v>
    </a>
    <a count="9">
      <v t="s">literacy rate</v>
      <v t="s">primary school students</v>
      <v t="s">secondary school students</v>
      <v t="s">tertiary school students</v>
      <v t="s">total students</v>
      <v t="s">total teachers</v>
      <v t="s">primary school student-teacher ratio</v>
      <v t="s">secondary school student-teacher ratio</v>
      <v t="s">public education spending, percent of GDP</v>
    </a>
    <a count="3">
      <v t="s">health spending per capita</v>
      <v t="s">physicians per capita</v>
      <v t="s">hospital beds</v>
    </a>
    <a count="4">
      <v t="s">Human Development Index, health</v>
      <v t="s">Human Development Index, education</v>
      <v t="s">Human Development Index, living standards</v>
      <v t="s">Human Development Index, total</v>
    </a>
    <a count="1">
      <v t="s">flag</v>
    </a>
    <a count="1">
      <v t="s">location map</v>
    </a>
    <a count="14">
      <v t="spb">8</v>
      <v t="spb">9</v>
      <v t="spb">10</v>
      <v t="spb">11</v>
      <v t="spb">12</v>
      <v t="spb">13</v>
      <v t="spb">14</v>
      <v t="spb">15</v>
      <v t="spb">16</v>
      <v t="spb">17</v>
      <v t="spb">18</v>
      <v t="spb">19</v>
      <v t="spb">20</v>
      <v t="spb">21</v>
    </a>
    <a count="6">
      <v t="s">_Display</v>
      <v t="s">Name</v>
      <v t="s">_Format</v>
      <v t="s">_DisplayString</v>
      <v t="s">ethnic group</v>
      <v t="s">fraction</v>
    </a>
    <a count="6">
      <v t="s">_Display</v>
      <v t="s">Name</v>
      <v t="s">_Format</v>
      <v t="s">_DisplayString</v>
      <v t="s">religion</v>
      <v t="s">fraction</v>
    </a>
    <a count="7">
      <v t="s">_Display</v>
      <v t="s">Name</v>
      <v t="s">_Format</v>
      <v t="s">_DisplayString</v>
      <v t="s">country/region</v>
      <v t="s">_SubLabel</v>
      <v t="s">length</v>
    </a>
    <a count="85">
      <v t="s">_ViewInfo</v>
      <v t="s">%EntityServiceId</v>
      <v t="s">%IsRefreshable</v>
      <v t="s">%EntityCulture</v>
      <v t="s">%EntityId</v>
      <v t="s">_Icon</v>
      <v t="s">_Provider</v>
      <v t="s">_Attribution</v>
      <v t="s">full name</v>
      <v t="s">nationality name</v>
      <v t="s">ISO name</v>
      <v t="s">country code</v>
      <v t="s">internet code</v>
      <v t="s">UN code</v>
      <v t="s">UN number</v>
      <v t="s">calling code</v>
      <v t="s">license plate code</v>
      <v t="s">capital city</v>
      <v t="s">bordering countries/regions</v>
      <v t="s">regions</v>
      <v t="s">_SubLabel</v>
      <v t="s">total area</v>
      <v t="s">land area</v>
      <v t="s">annual‐crop land fraction</v>
      <v t="s">natural resources</v>
      <v t="s">coastline length</v>
      <v t="s">time zones</v>
      <v t="s">wikipedia summary text</v>
      <v t="s">population</v>
      <v t="s">population density</v>
      <v t="s">population growth</v>
      <v t="s">life expectancy</v>
      <v t="s">annual births</v>
      <v t="s">annual deaths</v>
      <v t="s">median age</v>
      <v t="s">GDP</v>
      <v t="s">GDP at parity</v>
      <v t="s">real GDP</v>
      <v t="s">GDP per capita</v>
      <v t="s">GDP real growth</v>
      <v t="s">Gini index</v>
      <v t="s">consumer price inflation</v>
      <v t="s">unemployment rate</v>
      <v t="s">labor force</v>
      <v t="s">employment in agriculture</v>
      <v t="s">employment in industry</v>
      <v t="s">employment in services</v>
      <v t="s">employment</v>
      <v t="s">ethnic mix</v>
      <v t="s">religions</v>
      <v t="s">literacy rate</v>
      <v t="s">internet usage</v>
      <v t="s">mobile cellular subscriptions</v>
      <v t="s">telephone lines</v>
      <v t="s">fixed broadband internet subscribers</v>
      <v t="s">average broadband upload rate</v>
      <v t="s">average broadband download rate</v>
      <v t="s">secure internet servers</v>
      <v t="s">IP addresses</v>
      <v t="s">total vehicles in use</v>
      <v t="s">total road length</v>
      <v t="s">primary school students</v>
      <v t="s">secondary school students</v>
      <v t="s">tertiary school students</v>
      <v t="s">total students</v>
      <v t="s">total teachers</v>
      <v t="s">primary school student-teacher ratio</v>
      <v t="s">secondary school student-teacher ratio</v>
      <v t="s">public education spending, percent of GDP</v>
      <v t="s">physicians per capita</v>
      <v t="s">Human Development Index, health</v>
      <v t="s">Human Development Index, education</v>
      <v t="s">Human Development Index, living standards</v>
      <v t="s">Human Development Index, total</v>
      <v t="s">flag</v>
      <v t="s">shared border lengths</v>
      <v t="s">largest cities</v>
      <v t="s">location map</v>
      <v t="s">_Display</v>
      <v t="s">name</v>
      <v t="s">_Format</v>
      <v t="s">_Flags</v>
      <v t="s">UniqueName</v>
      <v t="s">_DisplayString</v>
      <v t="s">Wolfram data type</v>
    </a>
    <a count="87">
      <v t="s">_ViewInfo</v>
      <v t="s">%EntityServiceId</v>
      <v t="s">%IsRefreshable</v>
      <v t="s">%EntityCulture</v>
      <v t="s">%EntityId</v>
      <v t="s">_Icon</v>
      <v t="s">_Provider</v>
      <v t="s">_Attribution</v>
      <v t="s">full name</v>
      <v t="s">alternate names</v>
      <v t="s">nationality name</v>
      <v t="s">ISO name</v>
      <v t="s">country code</v>
      <v t="s">internet code</v>
      <v t="s">UN code</v>
      <v t="s">UN number</v>
      <v t="s">calling code</v>
      <v t="s">license plate code</v>
      <v t="s">capital city</v>
      <v t="s">bordering countries/regions</v>
      <v t="s">regions</v>
      <v t="s">_SubLabel</v>
      <v t="s">total area</v>
      <v t="s">land area</v>
      <v t="s">annual‐crop land fraction</v>
      <v t="s">natural resources</v>
      <v t="s">coastline length</v>
      <v t="s">time zones</v>
      <v t="s">wikipedia summary text</v>
      <v t="s">population</v>
      <v t="s">population density</v>
      <v t="s">population growth</v>
      <v t="s">life expectancy</v>
      <v t="s">annual births</v>
      <v t="s">annual deaths</v>
      <v t="s">median age</v>
      <v t="s">GDP</v>
      <v t="s">GDP at parity</v>
      <v t="s">real GDP</v>
      <v t="s">GDP per capita</v>
      <v t="s">GDP real growth</v>
      <v t="s">Gini index</v>
      <v t="s">consumer price inflation</v>
      <v t="s">unemployment rate</v>
      <v t="s">long‐term unemployment rate</v>
      <v t="s">labor force</v>
      <v t="s">employment in agriculture</v>
      <v t="s">employment in industry</v>
      <v t="s">employment in services</v>
      <v t="s">employment</v>
      <v t="s">language fractions</v>
      <v t="s">ethnic mix</v>
      <v t="s">religions</v>
      <v t="s">literacy rate</v>
      <v t="s">internet usage</v>
      <v t="s">mobile cellular subscriptions</v>
      <v t="s">telephone lines</v>
      <v t="s">fixed broadband internet subscribers</v>
      <v t="s">average broadband upload rate</v>
      <v t="s">average broadband download rate</v>
      <v t="s">secure internet servers</v>
      <v t="s">IP addresses</v>
      <v t="s">total road length</v>
      <v t="s">primary school students</v>
      <v t="s">secondary school students</v>
      <v t="s">tertiary school students</v>
      <v t="s">total students</v>
      <v t="s">total teachers</v>
      <v t="s">primary school student-teacher ratio</v>
      <v t="s">secondary school student-teacher ratio</v>
      <v t="s">public education spending, percent of GDP</v>
      <v t="s">physicians per capita</v>
      <v t="s">Human Development Index, health</v>
      <v t="s">Human Development Index, education</v>
      <v t="s">Human Development Index, living standards</v>
      <v t="s">Human Development Index, total</v>
      <v t="s">flag</v>
      <v t="s">shared border lengths</v>
      <v t="s">largest cities</v>
      <v t="s">location map</v>
      <v t="s">_Display</v>
      <v t="s">name</v>
      <v t="s">_Format</v>
      <v t="s">_Flags</v>
      <v t="s">UniqueName</v>
      <v t="s">_DisplayString</v>
      <v t="s">Wolfram data type</v>
    </a>
    <a count="6">
      <v t="s">_Display</v>
      <v t="s">Name</v>
      <v t="s">_Format</v>
      <v t="s">_DisplayString</v>
      <v t="s">language</v>
      <v t="s">fraction</v>
    </a>
    <a count="86">
      <v t="s">_ViewInfo</v>
      <v t="s">%EntityServiceId</v>
      <v t="s">%IsRefreshable</v>
      <v t="s">%EntityCulture</v>
      <v t="s">%EntityId</v>
      <v t="s">_Icon</v>
      <v t="s">_Provider</v>
      <v t="s">_Attribution</v>
      <v t="s">full name</v>
      <v t="s">nationality name</v>
      <v t="s">ISO name</v>
      <v t="s">country code</v>
      <v t="s">internet code</v>
      <v t="s">UN code</v>
      <v t="s">UN number</v>
      <v t="s">calling code</v>
      <v t="s">license plate code</v>
      <v t="s">capital city</v>
      <v t="s">regions</v>
      <v t="s">_SubLabel</v>
      <v t="s">total area</v>
      <v t="s">land area</v>
      <v t="s">annual‐crop land fraction</v>
      <v t="s">natural resources</v>
      <v t="s">coastline length</v>
      <v t="s">time zones</v>
      <v t="s">wikipedia summary text</v>
      <v t="s">population</v>
      <v t="s">population density</v>
      <v t="s">population growth</v>
      <v t="s">life expectancy</v>
      <v t="s">annual births</v>
      <v t="s">annual deaths</v>
      <v t="s">median age</v>
      <v t="s">GDP</v>
      <v t="s">GDP at parity</v>
      <v t="s">real GDP</v>
      <v t="s">GDP per capita</v>
      <v t="s">GDP real growth</v>
      <v t="s">Gini index</v>
      <v t="s">consumer price inflation</v>
      <v t="s">unemployment rate</v>
      <v t="s">long‐term unemployment rate</v>
      <v t="s">labor force</v>
      <v t="s">employment in agriculture</v>
      <v t="s">employment in industry</v>
      <v t="s">employment in services</v>
      <v t="s">employment</v>
      <v t="s">language fractions</v>
      <v t="s">ethnic mix</v>
      <v t="s">religions</v>
      <v t="s">literacy rate</v>
      <v t="s">internet usage</v>
      <v t="s">mobile cellular subscriptions</v>
      <v t="s">telephone lines</v>
      <v t="s">fixed broadband internet subscribers</v>
      <v t="s">average broadband upload rate</v>
      <v t="s">average broadband download rate</v>
      <v t="s">secure internet servers</v>
      <v t="s">IP addresses</v>
      <v t="s">total vehicles in use</v>
      <v t="s">total road length</v>
      <v t="s">primary school students</v>
      <v t="s">secondary school students</v>
      <v t="s">tertiary school students</v>
      <v t="s">total students</v>
      <v t="s">total teachers</v>
      <v t="s">primary school student-teacher ratio</v>
      <v t="s">secondary school student-teacher ratio</v>
      <v t="s">public education spending, percent of GDP</v>
      <v t="s">physicians per capita</v>
      <v t="s">hospital beds</v>
      <v t="s">Human Development Index, health</v>
      <v t="s">Human Development Index, education</v>
      <v t="s">Human Development Index, living standards</v>
      <v t="s">Human Development Index, total</v>
      <v t="s">flag</v>
      <v t="s">largest cities</v>
      <v t="s">location map</v>
      <v t="s">_Display</v>
      <v t="s">name</v>
      <v t="s">_Format</v>
      <v t="s">_Flags</v>
      <v t="s">UniqueName</v>
      <v t="s">_DisplayString</v>
      <v t="s">Wolfram data type</v>
    </a>
    <a count="89">
      <v t="s">_ViewInfo</v>
      <v t="s">%EntityServiceId</v>
      <v t="s">%IsRefreshable</v>
      <v t="s">%EntityCulture</v>
      <v t="s">%EntityId</v>
      <v t="s">_Icon</v>
      <v t="s">_Provider</v>
      <v t="s">_Attribution</v>
      <v t="s">full name</v>
      <v t="s">nationality name</v>
      <v t="s">ISO name</v>
      <v t="s">country code</v>
      <v t="s">internet code</v>
      <v t="s">UN code</v>
      <v t="s">UN number</v>
      <v t="s">calling code</v>
      <v t="s">license plate code</v>
      <v t="s">capital city</v>
      <v t="s">bordering countries/regions</v>
      <v t="s">regions</v>
      <v t="s">_SubLabel</v>
      <v t="s">total area</v>
      <v t="s">land area</v>
      <v t="s">annual‐crop land fraction</v>
      <v t="s">natural resources</v>
      <v t="s">coastline length</v>
      <v t="s">time zones</v>
      <v t="s">wikipedia summary text</v>
      <v t="s">population</v>
      <v t="s">population density</v>
      <v t="s">population growth</v>
      <v t="s">life expectancy</v>
      <v t="s">annual births</v>
      <v t="s">annual deaths</v>
      <v t="s">median age</v>
      <v t="s">GDP</v>
      <v t="s">GDP at parity</v>
      <v t="s">real GDP</v>
      <v t="s">GDP per capita</v>
      <v t="s">GDP real growth</v>
      <v t="s">Gini index</v>
      <v t="s">consumer price inflation</v>
      <v t="s">unemployment rate</v>
      <v t="s">long‐term unemployment rate</v>
      <v t="s">labor force</v>
      <v t="s">employment in agriculture</v>
      <v t="s">employment in industry</v>
      <v t="s">employment in services</v>
      <v t="s">employment</v>
      <v t="s">language fractions</v>
      <v t="s">ethnic mix</v>
      <v t="s">religions</v>
      <v t="s">literacy rate</v>
      <v t="s">internet usage</v>
      <v t="s">mobile cellular subscriptions</v>
      <v t="s">telephone lines</v>
      <v t="s">fixed broadband internet subscribers</v>
      <v t="s">average broadband upload rate</v>
      <v t="s">average broadband download rate</v>
      <v t="s">secure internet servers</v>
      <v t="s">IP addresses</v>
      <v t="s">total vehicles in use</v>
      <v t="s">total road length</v>
      <v t="s">primary school students</v>
      <v t="s">secondary school students</v>
      <v t="s">tertiary school students</v>
      <v t="s">total students</v>
      <v t="s">total teachers</v>
      <v t="s">primary school student-teacher ratio</v>
      <v t="s">secondary school student-teacher ratio</v>
      <v t="s">public education spending, percent of GDP</v>
      <v t="s">physicians per capita</v>
      <v t="s">hospital beds</v>
      <v t="s">Human Development Index, health</v>
      <v t="s">Human Development Index, education</v>
      <v t="s">Human Development Index, living standards</v>
      <v t="s">Human Development Index, total</v>
      <v t="s">flag</v>
      <v t="s">shared border lengths</v>
      <v t="s">largest cities</v>
      <v t="s">location map</v>
      <v t="s">_Display</v>
      <v t="s">name</v>
      <v t="s">_Format</v>
      <v t="s">_Flags</v>
      <v t="s">UniqueName</v>
      <v t="s">_DisplayString</v>
      <v t="s">%DisambiguationText</v>
      <v t="s">Wolfram data type</v>
    </a>
  </spbArrays>
  <spbData count="63">
    <spb s="0">
      <v xml:space="preserve">Wolfram Knowledgebase	</v>
      <v xml:space="preserve">	</v>
      <v xml:space="preserve">https://www.wolfram.com/knowledgebase/source-information/?page=CountryData	</v>
      <v xml:space="preserve">	</v>
    </spb>
    <spb s="1">
      <v>0</v>
      <v>0</v>
      <v>0</v>
      <v>0</v>
      <v>0</v>
      <v>0</v>
      <v>0</v>
      <v>0</v>
      <v>0</v>
      <v>0</v>
      <v>0</v>
      <v>0</v>
      <v>0</v>
      <v>0</v>
      <v>0</v>
      <v>0</v>
      <v>0</v>
      <v>0</v>
      <v>0</v>
      <v>0</v>
      <v>0</v>
      <v>0</v>
      <v>0</v>
      <v>0</v>
      <v>0</v>
      <v>0</v>
      <v>0</v>
      <v>0</v>
      <v>0</v>
      <v>0</v>
      <v>0</v>
      <v>0</v>
      <v>0</v>
      <v>0</v>
      <v>0</v>
      <v>0</v>
      <v>0</v>
      <v>0</v>
      <v>0</v>
      <v>0</v>
      <v>0</v>
      <v>0</v>
      <v>0</v>
      <v>0</v>
      <v>0</v>
      <v>0</v>
      <v>0</v>
      <v>0</v>
      <v>0</v>
      <v>0</v>
      <v>0</v>
      <v>0</v>
      <v>0</v>
      <v>0</v>
      <v>0</v>
      <v>0</v>
      <v>0</v>
      <v>0</v>
      <v>0</v>
      <v>0</v>
      <v>0</v>
      <v>0</v>
      <v>0</v>
      <v>0</v>
    </spb>
    <spb s="2">
      <v>0</v>
      <v>name</v>
    </spb>
    <spb s="3">
      <v>0</v>
      <v>0</v>
      <v>0</v>
    </spb>
    <spb s="4">
      <v>3</v>
    </spb>
    <spb s="5">
      <v>1</v>
    </spb>
    <spb s="6">
      <v>https://www.wolfram.com/microsoft-integration/excel/</v>
      <v>https://mswolfram-prod-tm.office.net/webKernel/Resources/Images/wa-ms-logo.png</v>
      <v>Powered by Wolfram</v>
    </spb>
    <spb s="7">
      <v>US dollars per year</v>
      <v>US dollars per year</v>
      <v>kilometers squared</v>
      <v>people</v>
      <v>years</v>
      <v>people</v>
      <v>kilometers squared</v>
      <v>people</v>
      <v>US dollars per year</v>
      <v>people per year</v>
      <v>people per year</v>
      <v>reciprocal people</v>
      <v>US dollars per person year</v>
      <v>people</v>
      <v>people</v>
      <v>people</v>
      <v>percent per year</v>
      <v>years</v>
      <v>kilometers</v>
      <v>percent per year</v>
      <v>kilometers</v>
      <v>people per kilometer squared</v>
      <v>people per person</v>
      <v>vehicles</v>
      <v>people</v>
      <v>people</v>
      <v>people</v>
      <v>percent per year</v>
      <v>people</v>
      <v>people</v>
      <v>people</v>
      <v>megabits per second</v>
      <v>megabits per second</v>
      <v>people</v>
    </spb>
    <spb s="8">
      <v>1</v>
    </spb>
    <spb s="9">
      <v>Identifiers</v>
      <v>2</v>
    </spb>
    <spb s="9">
      <v>Geography</v>
      <v>3</v>
    </spb>
    <spb s="9">
      <v>Demographics</v>
      <v>4</v>
    </spb>
    <spb s="9">
      <v>Economy</v>
      <v>5</v>
    </spb>
    <spb s="9">
      <v>Employment</v>
      <v>6</v>
    </spb>
    <spb s="9">
      <v>Culture</v>
      <v>7</v>
    </spb>
    <spb s="9">
      <v>Media and Telecommunications</v>
      <v>8</v>
    </spb>
    <spb s="9">
      <v>Transportation</v>
      <v>9</v>
    </spb>
    <spb s="9">
      <v>Education</v>
      <v>10</v>
    </spb>
    <spb s="9">
      <v>Health Care</v>
      <v>11</v>
    </spb>
    <spb s="9">
      <v>UN Human Development Index</v>
      <v>12</v>
    </spb>
    <spb s="9">
      <v>Flag Image</v>
      <v>13</v>
    </spb>
    <spb s="9">
      <v>Location Image</v>
      <v>14</v>
    </spb>
    <spb s="10">
      <v>15</v>
    </spb>
    <spb s="11">
      <v>2</v>
    </spb>
    <spb s="11">
      <v>3</v>
    </spb>
    <spb s="11">
      <v>4</v>
    </spb>
    <spb s="11">
      <v>5</v>
    </spb>
    <spb s="2">
      <v>16</v>
      <v>Name</v>
    </spb>
    <spb s="12">
      <v>1</v>
    </spb>
    <spb s="11">
      <v>6</v>
    </spb>
    <spb s="11">
      <v>7</v>
    </spb>
    <spb s="0">
      <v xml:space="preserve">en.wikipedia.org	</v>
      <v xml:space="preserve">public domain	</v>
      <v xml:space="preserve">http://en.wikipedia.org/wiki/File:Flag_of_Malaysia.svg	</v>
      <v xml:space="preserve">https://creativecommons.org/share-your-work/public-domain/	</v>
    </spb>
    <spb s="11">
      <v>8</v>
    </spb>
    <spb s="11">
      <v>9</v>
    </spb>
    <spb s="11">
      <v>10</v>
    </spb>
    <spb s="11">
      <v>11</v>
    </spb>
    <spb s="0">
      <v xml:space="preserve">Wolfram	</v>
      <v xml:space="preserve">© Wolfram	</v>
      <v xml:space="preserve">https://www.wolframalpha.com	</v>
      <v xml:space="preserve">https://www.wolframalpha.com	</v>
    </spb>
    <spb s="11">
      <v>12</v>
    </spb>
    <spb s="11">
      <v>13</v>
    </spb>
    <spb s="2">
      <v>17</v>
      <v>Name</v>
    </spb>
    <spb s="11">
      <v>14</v>
    </spb>
    <spb s="2">
      <v>18</v>
      <v>Name</v>
    </spb>
    <spb s="13">
      <v>kilometers</v>
    </spb>
    <spb s="11">
      <v>15</v>
    </spb>
    <spb s="11">
      <v>16</v>
    </spb>
    <spb s="14">
      <v>0</v>
      <v>0</v>
      <v>0</v>
      <v>0</v>
      <v>0</v>
      <v>0</v>
      <v>0</v>
      <v>0</v>
      <v>0</v>
      <v>0</v>
      <v>0</v>
      <v>0</v>
      <v>0</v>
      <v>0</v>
      <v>0</v>
      <v>0</v>
      <v>0</v>
      <v>0</v>
      <v>0</v>
      <v>0</v>
      <v>0</v>
      <v>0</v>
      <v>0</v>
      <v>0</v>
      <v>0</v>
      <v>0</v>
      <v>0</v>
      <v>0</v>
      <v>0</v>
      <v>0</v>
      <v>0</v>
      <v>0</v>
      <v>0</v>
      <v>0</v>
      <v>0</v>
      <v>0</v>
      <v>0</v>
      <v>0</v>
      <v>0</v>
      <v>0</v>
      <v>0</v>
      <v>0</v>
      <v>0</v>
      <v>0</v>
      <v>0</v>
      <v>0</v>
      <v>0</v>
      <v>0</v>
      <v>0</v>
      <v>0</v>
      <v>0</v>
      <v>0</v>
      <v>0</v>
      <v>0</v>
      <v>0</v>
      <v>0</v>
      <v>0</v>
      <v>0</v>
      <v>0</v>
      <v>0</v>
      <v>0</v>
      <v>0</v>
    </spb>
    <spb s="2">
      <v>19</v>
      <v>name</v>
    </spb>
    <spb s="15">
      <v>US dollars per year</v>
      <v>US dollars per year</v>
      <v>kilometers squared</v>
      <v>people</v>
      <v>years</v>
      <v>people</v>
      <v>kilometers squared</v>
      <v>people</v>
      <v>US dollars per year</v>
      <v>people per year</v>
      <v>people per year</v>
      <v>US dollars per person year</v>
      <v>people</v>
      <v>people</v>
      <v>people</v>
      <v>percent per year</v>
      <v>years</v>
      <v>kilometers</v>
      <v>percent per year</v>
      <v>kilometers</v>
      <v>people per kilometer squared</v>
      <v>people per person</v>
      <v>vehicles</v>
      <v>people</v>
      <v>people</v>
      <v>people</v>
      <v>percent per year</v>
      <v>people</v>
      <v>people</v>
      <v>people</v>
      <v>megabits per second</v>
      <v>megabits per second</v>
      <v>people</v>
    </spb>
    <spb s="0">
      <v xml:space="preserve">en.wikipedia.org	</v>
      <v xml:space="preserve">public domain	</v>
      <v xml:space="preserve">http://en.wikipedia.org/wiki/File:Flag_of_Indonesia.svg	</v>
      <v xml:space="preserve">https://creativecommons.org/share-your-work/public-domain/	</v>
    </spb>
    <spb s="11">
      <v>17</v>
    </spb>
    <spb s="11">
      <v>18</v>
    </spb>
    <spb s="16">
      <v>0</v>
      <v>0</v>
      <v>0</v>
      <v>0</v>
      <v>0</v>
      <v>0</v>
      <v>0</v>
      <v>0</v>
      <v>0</v>
      <v>0</v>
      <v>0</v>
      <v>0</v>
      <v>0</v>
      <v>0</v>
      <v>0</v>
      <v>0</v>
      <v>0</v>
      <v>0</v>
      <v>0</v>
      <v>0</v>
      <v>0</v>
      <v>0</v>
      <v>0</v>
      <v>0</v>
      <v>0</v>
      <v>0</v>
      <v>0</v>
      <v>0</v>
      <v>0</v>
      <v>0</v>
      <v>0</v>
      <v>0</v>
      <v>0</v>
      <v>0</v>
      <v>0</v>
      <v>0</v>
      <v>0</v>
      <v>0</v>
      <v>0</v>
      <v>0</v>
      <v>0</v>
      <v>0</v>
      <v>0</v>
      <v>0</v>
      <v>0</v>
      <v>0</v>
      <v>0</v>
      <v>0</v>
      <v>0</v>
      <v>0</v>
      <v>0</v>
      <v>0</v>
      <v>0</v>
      <v>0</v>
      <v>0</v>
      <v>0</v>
      <v>0</v>
      <v>0</v>
      <v>0</v>
      <v>0</v>
      <v>0</v>
      <v>0</v>
    </spb>
    <spb s="2">
      <v>20</v>
      <v>name</v>
    </spb>
    <spb s="17">
      <v>US dollars per year</v>
      <v>US dollars per year</v>
      <v>kilometers squared</v>
      <v>people</v>
      <v>years</v>
      <v>people</v>
      <v>kilometers squared</v>
      <v>people</v>
      <v>US dollars per year</v>
      <v>people per year</v>
      <v>people per year</v>
      <v>US dollars per person year</v>
      <v>people</v>
      <v>people</v>
      <v>people</v>
      <v>percent per year</v>
      <v>years</v>
      <v>kilometers</v>
      <v>percent per year</v>
      <v>kilometers</v>
      <v>people per kilometer squared</v>
      <v>people per person</v>
      <v>people</v>
      <v>people</v>
      <v>people</v>
      <v>percent per year</v>
      <v>people</v>
      <v>people</v>
      <v>people</v>
      <v>megabits per second</v>
      <v>megabits per second</v>
      <v>people</v>
    </spb>
    <spb s="0">
      <v xml:space="preserve">en.wikipedia.org	</v>
      <v xml:space="preserve">public domain	</v>
      <v xml:space="preserve">http://en.wikipedia.org/wiki/File:Flag_of_Thailand.svg	</v>
      <v xml:space="preserve">https://creativecommons.org/share-your-work/public-domain/	</v>
    </spb>
    <spb s="2">
      <v>21</v>
      <v>Name</v>
    </spb>
    <spb s="11">
      <v>19</v>
    </spb>
    <spb s="11">
      <v>20</v>
    </spb>
    <spb s="2">
      <v>22</v>
      <v>name</v>
    </spb>
    <spb s="0">
      <v xml:space="preserve">en.wikipedia.org	</v>
      <v xml:space="preserve">public domain	</v>
      <v xml:space="preserve">http://en.wikipedia.org/wiki/File:Flag_of_Singapore.svg	</v>
      <v xml:space="preserve">https://creativecommons.org/share-your-work/public-domain/	</v>
    </spb>
    <spb s="18">
      <v>0</v>
      <v>0</v>
      <v>0</v>
      <v>0</v>
      <v>0</v>
      <v>0</v>
      <v>0</v>
      <v>0</v>
      <v>0</v>
      <v>0</v>
      <v>0</v>
      <v>0</v>
      <v>0</v>
      <v>0</v>
      <v>0</v>
      <v>0</v>
      <v>0</v>
      <v>0</v>
      <v>0</v>
      <v>0</v>
      <v>0</v>
      <v>0</v>
      <v>0</v>
      <v>0</v>
      <v>0</v>
      <v>0</v>
      <v>0</v>
      <v>0</v>
      <v>0</v>
      <v>0</v>
      <v>0</v>
      <v>0</v>
      <v>0</v>
      <v>0</v>
      <v>0</v>
      <v>0</v>
      <v>0</v>
      <v>0</v>
      <v>0</v>
      <v>0</v>
      <v>0</v>
      <v>0</v>
      <v>0</v>
      <v>0</v>
      <v>0</v>
      <v>0</v>
      <v>0</v>
      <v>0</v>
      <v>0</v>
      <v>0</v>
      <v>0</v>
      <v>0</v>
      <v>0</v>
      <v>0</v>
      <v>0</v>
      <v>0</v>
      <v>0</v>
      <v>0</v>
      <v>0</v>
      <v>0</v>
      <v>0</v>
      <v>0</v>
      <v>0</v>
      <v>0</v>
      <v>0</v>
    </spb>
    <spb s="2">
      <v>23</v>
      <v>name</v>
    </spb>
    <spb s="0">
      <v xml:space="preserve">en.wikipedia.org	</v>
      <v xml:space="preserve">public domain	</v>
      <v xml:space="preserve">http://en.wikipedia.org/wiki/File:Flag_of_Vietnam.svg	</v>
      <v xml:space="preserve">https://creativecommons.org/share-your-work/public-domain/	</v>
    </spb>
  </spbData>
</supportingPropertyBags>
</file>

<file path=xl/richData/rdsupportingpropertybagstructure.xml><?xml version="1.0" encoding="utf-8"?>
<spbStructures xmlns="http://schemas.microsoft.com/office/spreadsheetml/2017/richdata2" count="19">
  <s>
    <k n="SourceText" t="s"/>
    <k n="LicenseText" t="s"/>
    <k n="SourceAddress" t="s"/>
    <k n="LicenseAddress" t="s"/>
  </s>
  <s>
    <k n="GDP" t="spb"/>
    <k n="name" t="spb"/>
    <k n="UN code" t="spb"/>
    <k n="ISO name" t="spb"/>
    <k n="real GDP" t="spb"/>
    <k n="UN number" t="spb"/>
    <k n="full name" t="spb"/>
    <k n="land area" t="spb"/>
    <k n="Gini index" t="spb"/>
    <k n="UniqueName" t="spb"/>
    <k n="employment" t="spb"/>
    <k n="median age" t="spb"/>
    <k n="population" t="spb"/>
    <k n="total area" t="spb"/>
    <k n="labor force" t="spb"/>
    <k n="IP addresses" t="spb"/>
    <k n="calling code" t="spb"/>
    <k n="capital city" t="spb"/>
    <k n="country code" t="spb"/>
    <k n="GDP at parity" t="spb"/>
    <k n="annual births" t="spb"/>
    <k n="annual deaths" t="spb"/>
    <k n="hospital beds" t="spb"/>
    <k n="internet code" t="spb"/>
    <k n="literacy rate" t="spb"/>
    <k n="GDP per capita" t="spb"/>
    <k n="internet usage" t="spb"/>
    <k n="total students" t="spb"/>
    <k n="total teachers" t="spb"/>
    <k n="GDP real growth" t="spb"/>
    <k n="life expectancy" t="spb"/>
    <k n="telephone lines" t="spb"/>
    <k n="coastline length" t="spb"/>
    <k n="nationality name" t="spb"/>
    <k n="Wolfram data type" t="spb"/>
    <k n="population growth" t="spb"/>
    <k n="total road length" t="spb"/>
    <k n="unemployment rate" t="spb"/>
    <k n="license plate code" t="spb"/>
    <k n="population density" t="spb"/>
    <k n="physicians per capita" t="spb"/>
    <k n="total vehicles in use" t="spb"/>
    <k n="employment in industry" t="spb"/>
    <k n="employment in services" t="spb"/>
    <k n="wikipedia summary text" t="spb"/>
    <k n="primary school students" t="spb"/>
    <k n="secure internet servers" t="spb"/>
    <k n="consumer price inflation" t="spb"/>
    <k n="tertiary school students" t="spb"/>
    <k n="annual‐crop land fraction" t="spb"/>
    <k n="employment in agriculture" t="spb"/>
    <k n="secondary school students" t="spb"/>
    <k n="long‐term unemployment rate" t="spb"/>
    <k n="average broadband upload rate" t="spb"/>
    <k n="mobile cellular subscriptions" t="spb"/>
    <k n="Human Development Index, total" t="spb"/>
    <k n="Human Development Index, health" t="spb"/>
    <k n="average broadband download rate" t="spb"/>
    <k n="Human Development Index, education" t="spb"/>
    <k n="fixed broadband internet subscribers" t="spb"/>
    <k n="primary school student-teacher ratio" t="spb"/>
    <k n="secondary school student-teacher ratio" t="spb"/>
    <k n="Human Development Index, living standards" t="spb"/>
    <k n="public education spending, percent of GDP" t="spb"/>
  </s>
  <s>
    <k n="^Order" t="spba"/>
    <k n="TitleProperty" t="s"/>
  </s>
  <s>
    <k n="ShowInCardView" t="b"/>
    <k n="ShowInDotNotation" t="b"/>
    <k n="ShowInAutoComplete" t="b"/>
  </s>
  <s>
    <k n="UniqueName" t="spb"/>
  </s>
  <s>
    <k n="name" t="i"/>
  </s>
  <s>
    <k n="link" t="s"/>
    <k n="logo" t="s"/>
    <k n="name" t="s"/>
  </s>
  <s>
    <k n="GDP" t="s"/>
    <k n="real GDP" t="s"/>
    <k n="land area" t="s"/>
    <k n="employment" t="s"/>
    <k n="median age" t="s"/>
    <k n="population" t="s"/>
    <k n="total area" t="s"/>
    <k n="labor force" t="s"/>
    <k n="GDP at parity" t="s"/>
    <k n="annual births" t="s"/>
    <k n="annual deaths" t="s"/>
    <k n="hospital beds" t="s"/>
    <k n="GDP per capita" t="s"/>
    <k n="internet usage" t="s"/>
    <k n="total students" t="s"/>
    <k n="total teachers" t="s"/>
    <k n="GDP real growth" t="s"/>
    <k n="life expectancy" t="s"/>
    <k n="coastline length" t="s"/>
    <k n="population growth" t="s"/>
    <k n="total road length" t="s"/>
    <k n="population density" t="s"/>
    <k n="physicians per capita" t="s"/>
    <k n="total vehicles in use" t="s"/>
    <k n="employment in industry" t="s"/>
    <k n="employment in services" t="s"/>
    <k n="primary school students" t="s"/>
    <k n="consumer price inflation" t="s"/>
    <k n="tertiary school students" t="s"/>
    <k n="employment in agriculture" t="s"/>
    <k n="secondary school students" t="s"/>
    <k n="average broadband upload rate" t="s"/>
    <k n="average broadband download rate" t="s"/>
    <k n="fixed broadband internet subscribers" t="s"/>
  </s>
  <s>
    <k n="fields" t="spba"/>
  </s>
  <s>
    <k n="title" t="s"/>
    <k n="fields" t="spba"/>
  </s>
  <s>
    <k n="pods" t="spba"/>
  </s>
  <s>
    <k n="_Self" t="i"/>
  </s>
  <s>
    <k n="Name" t="i"/>
  </s>
  <s>
    <k n="length" t="s"/>
  </s>
  <s>
    <k n="GDP" t="spb"/>
    <k n="name" t="spb"/>
    <k n="UN code" t="spb"/>
    <k n="ISO name" t="spb"/>
    <k n="real GDP" t="spb"/>
    <k n="UN number" t="spb"/>
    <k n="full name" t="spb"/>
    <k n="land area" t="spb"/>
    <k n="Gini index" t="spb"/>
    <k n="UniqueName" t="spb"/>
    <k n="employment" t="spb"/>
    <k n="median age" t="spb"/>
    <k n="population" t="spb"/>
    <k n="total area" t="spb"/>
    <k n="labor force" t="spb"/>
    <k n="IP addresses" t="spb"/>
    <k n="calling code" t="spb"/>
    <k n="capital city" t="spb"/>
    <k n="country code" t="spb"/>
    <k n="GDP at parity" t="spb"/>
    <k n="annual births" t="spb"/>
    <k n="annual deaths" t="spb"/>
    <k n="internet code" t="spb"/>
    <k n="literacy rate" t="spb"/>
    <k n="GDP per capita" t="spb"/>
    <k n="internet usage" t="spb"/>
    <k n="total students" t="spb"/>
    <k n="total teachers" t="spb"/>
    <k n="GDP real growth" t="spb"/>
    <k n="life expectancy" t="spb"/>
    <k n="telephone lines" t="spb"/>
    <k n="coastline length" t="spb"/>
    <k n="nationality name" t="spb"/>
    <k n="Wolfram data type" t="spb"/>
    <k n="population growth" t="spb"/>
    <k n="total road length" t="spb"/>
    <k n="unemployment rate" t="spb"/>
    <k n="license plate code" t="spb"/>
    <k n="population density" t="spb"/>
    <k n="physicians per capita" t="spb"/>
    <k n="total vehicles in use" t="spb"/>
    <k n="employment in industry" t="spb"/>
    <k n="employment in services" t="spb"/>
    <k n="wikipedia summary text" t="spb"/>
    <k n="primary school students" t="spb"/>
    <k n="secure internet servers" t="spb"/>
    <k n="consumer price inflation" t="spb"/>
    <k n="tertiary school students" t="spb"/>
    <k n="annual‐crop land fraction" t="spb"/>
    <k n="employment in agriculture" t="spb"/>
    <k n="secondary school students" t="spb"/>
    <k n="average broadband upload rate" t="spb"/>
    <k n="mobile cellular subscriptions" t="spb"/>
    <k n="Human Development Index, total" t="spb"/>
    <k n="Human Development Index, health" t="spb"/>
    <k n="average broadband download rate" t="spb"/>
    <k n="Human Development Index, education" t="spb"/>
    <k n="fixed broadband internet subscribers" t="spb"/>
    <k n="primary school student-teacher ratio" t="spb"/>
    <k n="secondary school student-teacher ratio" t="spb"/>
    <k n="Human Development Index, living standards" t="spb"/>
    <k n="public education spending, percent of GDP" t="spb"/>
  </s>
  <s>
    <k n="GDP" t="s"/>
    <k n="real GDP" t="s"/>
    <k n="land area" t="s"/>
    <k n="employment" t="s"/>
    <k n="median age" t="s"/>
    <k n="population" t="s"/>
    <k n="total area" t="s"/>
    <k n="labor force" t="s"/>
    <k n="GDP at parity" t="s"/>
    <k n="annual births" t="s"/>
    <k n="annual deaths" t="s"/>
    <k n="GDP per capita" t="s"/>
    <k n="internet usage" t="s"/>
    <k n="total students" t="s"/>
    <k n="total teachers" t="s"/>
    <k n="GDP real growth" t="s"/>
    <k n="life expectancy" t="s"/>
    <k n="coastline length" t="s"/>
    <k n="population growth" t="s"/>
    <k n="total road length" t="s"/>
    <k n="population density" t="s"/>
    <k n="physicians per capita" t="s"/>
    <k n="total vehicles in use" t="s"/>
    <k n="employment in industry" t="s"/>
    <k n="employment in services" t="s"/>
    <k n="primary school students" t="s"/>
    <k n="consumer price inflation" t="s"/>
    <k n="tertiary school students" t="s"/>
    <k n="employment in agriculture" t="s"/>
    <k n="secondary school students" t="s"/>
    <k n="average broadband upload rate" t="s"/>
    <k n="average broadband download rate" t="s"/>
    <k n="fixed broadband internet subscribers" t="s"/>
  </s>
  <s>
    <k n="GDP" t="spb"/>
    <k n="name" t="spb"/>
    <k n="UN code" t="spb"/>
    <k n="ISO name" t="spb"/>
    <k n="real GDP" t="spb"/>
    <k n="UN number" t="spb"/>
    <k n="full name" t="spb"/>
    <k n="land area" t="spb"/>
    <k n="Gini index" t="spb"/>
    <k n="UniqueName" t="spb"/>
    <k n="employment" t="spb"/>
    <k n="median age" t="spb"/>
    <k n="population" t="spb"/>
    <k n="total area" t="spb"/>
    <k n="labor force" t="spb"/>
    <k n="IP addresses" t="spb"/>
    <k n="calling code" t="spb"/>
    <k n="capital city" t="spb"/>
    <k n="country code" t="spb"/>
    <k n="GDP at parity" t="spb"/>
    <k n="annual births" t="spb"/>
    <k n="annual deaths" t="spb"/>
    <k n="internet code" t="spb"/>
    <k n="literacy rate" t="spb"/>
    <k n="GDP per capita" t="spb"/>
    <k n="internet usage" t="spb"/>
    <k n="total students" t="spb"/>
    <k n="total teachers" t="spb"/>
    <k n="GDP real growth" t="spb"/>
    <k n="life expectancy" t="spb"/>
    <k n="telephone lines" t="spb"/>
    <k n="coastline length" t="spb"/>
    <k n="nationality name" t="spb"/>
    <k n="Wolfram data type" t="spb"/>
    <k n="population growth" t="spb"/>
    <k n="total road length" t="spb"/>
    <k n="unemployment rate" t="spb"/>
    <k n="license plate code" t="spb"/>
    <k n="population density" t="spb"/>
    <k n="physicians per capita" t="spb"/>
    <k n="employment in industry" t="spb"/>
    <k n="employment in services" t="spb"/>
    <k n="wikipedia summary text" t="spb"/>
    <k n="primary school students" t="spb"/>
    <k n="secure internet servers" t="spb"/>
    <k n="consumer price inflation" t="spb"/>
    <k n="tertiary school students" t="spb"/>
    <k n="annual‐crop land fraction" t="spb"/>
    <k n="employment in agriculture" t="spb"/>
    <k n="secondary school students" t="spb"/>
    <k n="long‐term unemployment rate" t="spb"/>
    <k n="average broadband upload rate" t="spb"/>
    <k n="mobile cellular subscriptions" t="spb"/>
    <k n="Human Development Index, total" t="spb"/>
    <k n="Human Development Index, health" t="spb"/>
    <k n="average broadband download rate" t="spb"/>
    <k n="Human Development Index, education" t="spb"/>
    <k n="fixed broadband internet subscribers" t="spb"/>
    <k n="primary school student-teacher ratio" t="spb"/>
    <k n="secondary school student-teacher ratio" t="spb"/>
    <k n="Human Development Index, living standards" t="spb"/>
    <k n="public education spending, percent of GDP" t="spb"/>
  </s>
  <s>
    <k n="GDP" t="s"/>
    <k n="real GDP" t="s"/>
    <k n="land area" t="s"/>
    <k n="employment" t="s"/>
    <k n="median age" t="s"/>
    <k n="population" t="s"/>
    <k n="total area" t="s"/>
    <k n="labor force" t="s"/>
    <k n="GDP at parity" t="s"/>
    <k n="annual births" t="s"/>
    <k n="annual deaths" t="s"/>
    <k n="GDP per capita" t="s"/>
    <k n="internet usage" t="s"/>
    <k n="total students" t="s"/>
    <k n="total teachers" t="s"/>
    <k n="GDP real growth" t="s"/>
    <k n="life expectancy" t="s"/>
    <k n="coastline length" t="s"/>
    <k n="population growth" t="s"/>
    <k n="total road length" t="s"/>
    <k n="population density" t="s"/>
    <k n="physicians per capita" t="s"/>
    <k n="employment in industry" t="s"/>
    <k n="employment in services" t="s"/>
    <k n="primary school students" t="s"/>
    <k n="consumer price inflation" t="s"/>
    <k n="tertiary school students" t="s"/>
    <k n="employment in agriculture" t="s"/>
    <k n="secondary school students" t="s"/>
    <k n="average broadband upload rate" t="s"/>
    <k n="average broadband download rate" t="s"/>
    <k n="fixed broadband internet subscribers" t="s"/>
  </s>
  <s>
    <k n="GDP" t="spb"/>
    <k n="name" t="spb"/>
    <k n="UN code" t="spb"/>
    <k n="ISO name" t="spb"/>
    <k n="real GDP" t="spb"/>
    <k n="UN number" t="spb"/>
    <k n="full name" t="spb"/>
    <k n="land area" t="spb"/>
    <k n="Gini index" t="spb"/>
    <k n="UniqueName" t="spb"/>
    <k n="employment" t="spb"/>
    <k n="median age" t="spb"/>
    <k n="population" t="spb"/>
    <k n="total area" t="spb"/>
    <k n="labor force" t="spb"/>
    <k n="IP addresses" t="spb"/>
    <k n="calling code" t="spb"/>
    <k n="capital city" t="spb"/>
    <k n="country code" t="spb"/>
    <k n="GDP at parity" t="spb"/>
    <k n="annual births" t="spb"/>
    <k n="annual deaths" t="spb"/>
    <k n="hospital beds" t="spb"/>
    <k n="internet code" t="spb"/>
    <k n="literacy rate" t="spb"/>
    <k n="GDP per capita" t="spb"/>
    <k n="internet usage" t="spb"/>
    <k n="total students" t="spb"/>
    <k n="total teachers" t="spb"/>
    <k n="GDP real growth" t="spb"/>
    <k n="life expectancy" t="spb"/>
    <k n="telephone lines" t="spb"/>
    <k n="coastline length" t="spb"/>
    <k n="nationality name" t="spb"/>
    <k n="Wolfram data type" t="spb"/>
    <k n="population growth" t="spb"/>
    <k n="total road length" t="spb"/>
    <k n="unemployment rate" t="spb"/>
    <k n="license plate code" t="spb"/>
    <k n="population density" t="spb"/>
    <k n="`%DisambiguationText" t="spb"/>
    <k n="physicians per capita" t="spb"/>
    <k n="total vehicles in use" t="spb"/>
    <k n="employment in industry" t="spb"/>
    <k n="employment in services" t="spb"/>
    <k n="wikipedia summary text" t="spb"/>
    <k n="primary school students" t="spb"/>
    <k n="secure internet servers" t="spb"/>
    <k n="consumer price inflation" t="spb"/>
    <k n="tertiary school students" t="spb"/>
    <k n="annual‐crop land fraction" t="spb"/>
    <k n="employment in agriculture" t="spb"/>
    <k n="secondary school students" t="spb"/>
    <k n="long‐term unemployment rate" t="spb"/>
    <k n="average broadband upload rate" t="spb"/>
    <k n="mobile cellular subscriptions" t="spb"/>
    <k n="Human Development Index, total" t="spb"/>
    <k n="Human Development Index, health" t="spb"/>
    <k n="average broadband download rate" t="spb"/>
    <k n="Human Development Index, education" t="spb"/>
    <k n="fixed broadband internet subscribers" t="spb"/>
    <k n="primary school student-teacher ratio" t="spb"/>
    <k n="secondary school student-teacher ratio" t="spb"/>
    <k n="Human Development Index, living standards" t="spb"/>
    <k n="public education spending, percent of GDP" t="spb"/>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9">
    <x:dxf>
      <x:numFmt numFmtId="3" formatCode="#,##0"/>
    </x:dxf>
    <x:dxf>
      <x:numFmt numFmtId="180" formatCode="0.00000%"/>
    </x:dxf>
    <x:dxf>
      <x:numFmt numFmtId="4" formatCode="#,##0.00"/>
    </x:dxf>
    <x:dxf>
      <x:numFmt numFmtId="179" formatCode="#,##0.0000"/>
    </x:dxf>
    <x:dxf>
      <x:numFmt numFmtId="178" formatCode="#,##0.00000"/>
    </x:dxf>
    <x:dxf>
      <x:numFmt numFmtId="177" formatCode="_([$$-409]* #,##0_);_([$$-409]* \(#,##0\);_([$$-409]* &quot;-&quot;_);_(@_)"/>
    </x:dxf>
    <x:dxf>
      <x:numFmt numFmtId="176" formatCode="_([$$-409]* #,##0.0_);_([$$-409]* \(#,##0.0\);_([$$-409]* &quot;-&quot;?_);_(@_)"/>
    </x:dxf>
    <x:dxf>
      <x:numFmt numFmtId="175" formatCode="#,##0.000000"/>
    </x:dxf>
    <x:dxf>
      <x:numFmt numFmtId="174" formatCode="0.000000%"/>
    </x:dxf>
    <x:dxf>
      <x:numFmt numFmtId="173" formatCode="#,##0.0000000"/>
    </x:dxf>
    <x:dxf>
      <x:numFmt numFmtId="172" formatCode="#,##0.00000000"/>
    </x:dxf>
    <x:dxf>
      <x:numFmt numFmtId="171" formatCode="0.0000%"/>
    </x:dxf>
    <x:dxf>
      <x:numFmt numFmtId="170" formatCode="#,##0.0"/>
    </x:dxf>
    <x:dxf>
      <x:numFmt numFmtId="169" formatCode="#,##0.000000000"/>
    </x:dxf>
    <x:dxf>
      <x:numFmt numFmtId="168" formatCode="#,##0.000"/>
    </x:dxf>
    <x:dxf>
      <x:numFmt numFmtId="167" formatCode="_([$$-409]* #,##0.00_);_([$$-409]* \(#,##0.00\);_([$$-409]* &quot;-&quot;??_);_(@_)"/>
    </x:dxf>
    <x:dxf>
      <x:numFmt numFmtId="166" formatCode="#,##0.000000000000"/>
    </x:dxf>
    <x:dxf>
      <x:numFmt numFmtId="165" formatCode="0.0000000%"/>
    </x:dxf>
    <x:dxf>
      <x:numFmt numFmtId="164" formatCode="#,##0.00000000000"/>
    </x:dxf>
  </dxfs>
  <richProperties>
    <rPr n="IsTitleField" t="b"/>
  </richProperties>
  <richStyles>
    <rSty>
      <rpv i="0">1</rpv>
    </rSty>
    <rSty dxfid="0"/>
    <rSty dxfid="1"/>
    <rSty dxfid="4"/>
    <rSty dxfid="2"/>
    <rSty dxfid="7"/>
    <rSty dxfid="9"/>
    <rSty dxfid="5"/>
    <rSty dxfid="6"/>
    <rSty dxfid="3"/>
    <rSty dxfid="11"/>
    <rSty dxfid="8"/>
    <rSty dxfid="13"/>
    <rSty dxfid="10"/>
    <rSty dxfid="14"/>
    <rSty dxfid="12"/>
    <rSty dxfid="15"/>
    <rSty dxfid="16"/>
    <rSty dxfid="17"/>
    <rSty dxfid="18"/>
  </richStyles>
</richStyleShee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C37A0-90E6-4F27-AAB0-B27E8482250F}">
  <dimension ref="A1:I102"/>
  <sheetViews>
    <sheetView workbookViewId="0">
      <selection activeCell="K11" sqref="K11"/>
    </sheetView>
  </sheetViews>
  <sheetFormatPr defaultColWidth="8.81640625" defaultRowHeight="14.5" x14ac:dyDescent="0.35"/>
  <cols>
    <col min="4" max="4" width="12.81640625" customWidth="1"/>
    <col min="7" max="7" width="7.26953125" customWidth="1"/>
    <col min="8" max="8" width="8.81640625" customWidth="1"/>
    <col min="9" max="9" width="13.7265625" customWidth="1"/>
  </cols>
  <sheetData>
    <row r="1" spans="1:9" ht="15" thickBot="1" x14ac:dyDescent="0.4"/>
    <row r="2" spans="1:9" x14ac:dyDescent="0.35">
      <c r="A2" s="9" t="s">
        <v>0</v>
      </c>
      <c r="B2" s="10"/>
      <c r="C2" s="13" t="s">
        <v>1</v>
      </c>
      <c r="D2" s="13"/>
      <c r="E2" s="13"/>
      <c r="F2" s="13"/>
      <c r="G2" s="13"/>
      <c r="H2" s="14"/>
    </row>
    <row r="3" spans="1:9" x14ac:dyDescent="0.35">
      <c r="A3" s="11" t="s">
        <v>2</v>
      </c>
      <c r="B3" s="12"/>
      <c r="C3" s="15" t="s">
        <v>3</v>
      </c>
      <c r="D3" s="15"/>
      <c r="E3" s="15"/>
      <c r="F3" s="15"/>
      <c r="G3" s="15"/>
      <c r="H3" s="16"/>
    </row>
    <row r="4" spans="1:9" x14ac:dyDescent="0.35">
      <c r="A4" s="11" t="s">
        <v>4</v>
      </c>
      <c r="B4" s="12"/>
      <c r="C4" s="15" t="s">
        <v>5</v>
      </c>
      <c r="D4" s="15"/>
      <c r="E4" s="15"/>
      <c r="F4" s="15"/>
      <c r="G4" s="15"/>
      <c r="H4" s="16"/>
    </row>
    <row r="5" spans="1:9" x14ac:dyDescent="0.35">
      <c r="A5" s="36"/>
      <c r="B5" s="37"/>
      <c r="C5" s="17"/>
      <c r="D5" s="17"/>
      <c r="E5" s="17"/>
      <c r="F5" s="17"/>
      <c r="G5" s="17"/>
      <c r="H5" s="18"/>
    </row>
    <row r="6" spans="1:9" x14ac:dyDescent="0.35">
      <c r="A6" s="1"/>
      <c r="B6" s="2"/>
      <c r="C6" s="17"/>
      <c r="D6" s="17"/>
      <c r="E6" s="38" t="s">
        <v>122</v>
      </c>
      <c r="F6" s="38" t="s">
        <v>123</v>
      </c>
      <c r="G6" s="19" t="s">
        <v>124</v>
      </c>
      <c r="H6" s="16"/>
    </row>
    <row r="7" spans="1:9" x14ac:dyDescent="0.35">
      <c r="A7" s="7" t="s">
        <v>6</v>
      </c>
      <c r="B7" s="8"/>
      <c r="C7" s="19" t="e" vm="1">
        <v>#VALUE!</v>
      </c>
      <c r="D7" s="19"/>
      <c r="E7" s="39">
        <v>8</v>
      </c>
      <c r="F7" s="39">
        <v>6</v>
      </c>
      <c r="G7" s="42">
        <f xml:space="preserve"> E7+F7</f>
        <v>14</v>
      </c>
      <c r="H7" s="20"/>
    </row>
    <row r="8" spans="1:9" x14ac:dyDescent="0.35">
      <c r="A8" s="1"/>
      <c r="B8" s="2"/>
      <c r="C8" s="17" t="e" vm="2">
        <v>#VALUE!</v>
      </c>
      <c r="D8" s="17"/>
      <c r="E8" s="40">
        <v>7</v>
      </c>
      <c r="F8" s="40">
        <v>3</v>
      </c>
      <c r="G8" s="41">
        <f t="shared" ref="G8:G11" si="0" xml:space="preserve"> E8+F8</f>
        <v>10</v>
      </c>
      <c r="H8" s="18"/>
    </row>
    <row r="9" spans="1:9" x14ac:dyDescent="0.35">
      <c r="A9" s="1"/>
      <c r="B9" s="2"/>
      <c r="C9" s="17" t="e" vm="3">
        <v>#VALUE!</v>
      </c>
      <c r="D9" s="17"/>
      <c r="E9" s="40">
        <v>17</v>
      </c>
      <c r="F9" s="40">
        <v>13</v>
      </c>
      <c r="G9" s="41">
        <f t="shared" si="0"/>
        <v>30</v>
      </c>
      <c r="H9" s="18"/>
    </row>
    <row r="10" spans="1:9" x14ac:dyDescent="0.35">
      <c r="A10" s="1"/>
      <c r="B10" s="2"/>
      <c r="C10" s="17" t="e" vm="4">
        <v>#VALUE!</v>
      </c>
      <c r="D10" s="17"/>
      <c r="E10" s="40">
        <v>5</v>
      </c>
      <c r="F10" s="40">
        <v>0</v>
      </c>
      <c r="G10" s="41">
        <f t="shared" si="0"/>
        <v>5</v>
      </c>
      <c r="H10" s="18"/>
    </row>
    <row r="11" spans="1:9" x14ac:dyDescent="0.35">
      <c r="A11" s="1"/>
      <c r="B11" s="2"/>
      <c r="C11" s="17" t="e" vm="5">
        <v>#VALUE!</v>
      </c>
      <c r="D11" s="17"/>
      <c r="E11" s="40">
        <v>12</v>
      </c>
      <c r="F11" s="40">
        <v>8</v>
      </c>
      <c r="G11" s="41">
        <f t="shared" si="0"/>
        <v>20</v>
      </c>
      <c r="H11" s="18"/>
    </row>
    <row r="12" spans="1:9" ht="15" thickBot="1" x14ac:dyDescent="0.4">
      <c r="A12" s="3"/>
      <c r="B12" s="4"/>
      <c r="C12" s="21"/>
      <c r="D12" s="21"/>
      <c r="E12" s="43">
        <f>E7+E8+E9+E10+E11</f>
        <v>49</v>
      </c>
      <c r="F12" s="43">
        <f>F7+F8+F9+F10+F11</f>
        <v>30</v>
      </c>
      <c r="G12" s="44">
        <f>G7+G8+G9+G10+G11</f>
        <v>79</v>
      </c>
      <c r="H12" s="22"/>
    </row>
    <row r="14" spans="1:9" ht="15" thickBot="1" x14ac:dyDescent="0.4"/>
    <row r="15" spans="1:9" ht="15.5" thickTop="1" thickBot="1" x14ac:dyDescent="0.4">
      <c r="A15" s="70" t="s">
        <v>7</v>
      </c>
      <c r="B15" s="71"/>
      <c r="C15" s="71"/>
      <c r="D15" s="72"/>
      <c r="E15" s="73" t="s">
        <v>8</v>
      </c>
      <c r="F15" s="72"/>
      <c r="G15" s="23" t="s">
        <v>9</v>
      </c>
      <c r="H15" s="23" t="s">
        <v>10</v>
      </c>
      <c r="I15" s="24" t="s">
        <v>11</v>
      </c>
    </row>
    <row r="16" spans="1:9" ht="15" thickTop="1" x14ac:dyDescent="0.35">
      <c r="A16" s="68" t="s">
        <v>15</v>
      </c>
      <c r="B16" s="68"/>
      <c r="C16" s="68"/>
      <c r="D16" s="69"/>
      <c r="E16" s="77" t="s">
        <v>16</v>
      </c>
      <c r="F16" s="78"/>
      <c r="G16" s="5" t="s">
        <v>18</v>
      </c>
      <c r="H16" s="5" t="s">
        <v>14</v>
      </c>
      <c r="I16" s="6" t="s">
        <v>12</v>
      </c>
    </row>
    <row r="17" spans="1:9" x14ac:dyDescent="0.35">
      <c r="A17" s="68" t="s">
        <v>17</v>
      </c>
      <c r="B17" s="68"/>
      <c r="C17" s="68"/>
      <c r="D17" s="69"/>
      <c r="E17" s="75" t="s">
        <v>16</v>
      </c>
      <c r="F17" s="76"/>
      <c r="G17" s="5" t="s">
        <v>18</v>
      </c>
      <c r="H17" s="5" t="s">
        <v>14</v>
      </c>
      <c r="I17" s="6" t="s">
        <v>13</v>
      </c>
    </row>
    <row r="18" spans="1:9" x14ac:dyDescent="0.35">
      <c r="A18" s="68" t="s">
        <v>19</v>
      </c>
      <c r="B18" s="68"/>
      <c r="C18" s="68"/>
      <c r="D18" s="69"/>
      <c r="E18" s="75" t="s">
        <v>16</v>
      </c>
      <c r="F18" s="76"/>
      <c r="G18" s="5" t="s">
        <v>18</v>
      </c>
      <c r="H18" s="5" t="s">
        <v>14</v>
      </c>
      <c r="I18" s="6" t="s">
        <v>20</v>
      </c>
    </row>
    <row r="19" spans="1:9" x14ac:dyDescent="0.35">
      <c r="A19" s="68" t="s">
        <v>21</v>
      </c>
      <c r="B19" s="68"/>
      <c r="C19" s="68"/>
      <c r="D19" s="69"/>
      <c r="E19" s="75" t="s">
        <v>16</v>
      </c>
      <c r="F19" s="76"/>
      <c r="G19" s="5" t="s">
        <v>18</v>
      </c>
      <c r="H19" s="5" t="s">
        <v>14</v>
      </c>
      <c r="I19" s="6" t="s">
        <v>22</v>
      </c>
    </row>
    <row r="20" spans="1:9" x14ac:dyDescent="0.35">
      <c r="A20" s="68" t="s">
        <v>23</v>
      </c>
      <c r="B20" s="68"/>
      <c r="C20" s="68"/>
      <c r="D20" s="69"/>
      <c r="E20" s="75" t="s">
        <v>16</v>
      </c>
      <c r="F20" s="76"/>
      <c r="G20" s="5" t="s">
        <v>18</v>
      </c>
      <c r="H20" s="5" t="s">
        <v>14</v>
      </c>
      <c r="I20" s="6" t="s">
        <v>24</v>
      </c>
    </row>
    <row r="21" spans="1:9" x14ac:dyDescent="0.35">
      <c r="A21" s="68" t="s">
        <v>25</v>
      </c>
      <c r="B21" s="68"/>
      <c r="C21" s="68"/>
      <c r="D21" s="69"/>
      <c r="E21" s="75" t="s">
        <v>16</v>
      </c>
      <c r="F21" s="76"/>
      <c r="G21" s="5" t="s">
        <v>18</v>
      </c>
      <c r="H21" s="5" t="s">
        <v>14</v>
      </c>
      <c r="I21" s="6" t="s">
        <v>26</v>
      </c>
    </row>
    <row r="22" spans="1:9" x14ac:dyDescent="0.35">
      <c r="A22" s="68" t="s">
        <v>27</v>
      </c>
      <c r="B22" s="68"/>
      <c r="C22" s="68"/>
      <c r="D22" s="69"/>
      <c r="E22" s="75" t="s">
        <v>16</v>
      </c>
      <c r="F22" s="76"/>
      <c r="G22" s="5" t="s">
        <v>18</v>
      </c>
      <c r="H22" s="5" t="s">
        <v>14</v>
      </c>
      <c r="I22" s="6" t="s">
        <v>28</v>
      </c>
    </row>
    <row r="23" spans="1:9" x14ac:dyDescent="0.35">
      <c r="A23" s="68" t="s">
        <v>29</v>
      </c>
      <c r="B23" s="68"/>
      <c r="C23" s="68"/>
      <c r="D23" s="69"/>
      <c r="E23" s="75" t="s">
        <v>16</v>
      </c>
      <c r="F23" s="76"/>
      <c r="G23" s="5" t="s">
        <v>30</v>
      </c>
      <c r="H23" s="5" t="s">
        <v>14</v>
      </c>
      <c r="I23" s="6" t="s">
        <v>31</v>
      </c>
    </row>
    <row r="24" spans="1:9" x14ac:dyDescent="0.35">
      <c r="A24" s="68" t="s">
        <v>32</v>
      </c>
      <c r="B24" s="68"/>
      <c r="C24" s="68"/>
      <c r="D24" s="69"/>
      <c r="E24" s="75" t="s">
        <v>16</v>
      </c>
      <c r="F24" s="76"/>
      <c r="G24" s="5" t="s">
        <v>30</v>
      </c>
      <c r="H24" s="5" t="s">
        <v>14</v>
      </c>
      <c r="I24" s="6" t="s">
        <v>13</v>
      </c>
    </row>
    <row r="25" spans="1:9" x14ac:dyDescent="0.35">
      <c r="A25" s="68" t="s">
        <v>33</v>
      </c>
      <c r="B25" s="68"/>
      <c r="C25" s="68"/>
      <c r="D25" s="69"/>
      <c r="E25" s="75" t="s">
        <v>16</v>
      </c>
      <c r="F25" s="76"/>
      <c r="G25" s="5" t="s">
        <v>18</v>
      </c>
      <c r="H25" s="5" t="s">
        <v>34</v>
      </c>
      <c r="I25" s="6" t="s">
        <v>35</v>
      </c>
    </row>
    <row r="26" spans="1:9" x14ac:dyDescent="0.35">
      <c r="A26" s="68" t="s">
        <v>36</v>
      </c>
      <c r="B26" s="68"/>
      <c r="C26" s="68"/>
      <c r="D26" s="69"/>
      <c r="E26" s="75" t="s">
        <v>16</v>
      </c>
      <c r="F26" s="76"/>
      <c r="G26" s="5" t="s">
        <v>30</v>
      </c>
      <c r="H26" s="5" t="s">
        <v>34</v>
      </c>
      <c r="I26" s="6" t="s">
        <v>35</v>
      </c>
    </row>
    <row r="27" spans="1:9" x14ac:dyDescent="0.35">
      <c r="A27" s="68" t="s">
        <v>37</v>
      </c>
      <c r="B27" s="68"/>
      <c r="C27" s="68"/>
      <c r="D27" s="69"/>
      <c r="E27" s="75" t="s">
        <v>16</v>
      </c>
      <c r="F27" s="76"/>
      <c r="G27" s="5" t="s">
        <v>30</v>
      </c>
      <c r="H27" s="5" t="s">
        <v>34</v>
      </c>
      <c r="I27" s="6" t="s">
        <v>41</v>
      </c>
    </row>
    <row r="28" spans="1:9" x14ac:dyDescent="0.35">
      <c r="A28" s="68" t="s">
        <v>38</v>
      </c>
      <c r="B28" s="68"/>
      <c r="C28" s="68"/>
      <c r="D28" s="69"/>
      <c r="E28" s="75" t="s">
        <v>16</v>
      </c>
      <c r="F28" s="76"/>
      <c r="G28" s="5" t="s">
        <v>30</v>
      </c>
      <c r="H28" s="5" t="s">
        <v>34</v>
      </c>
      <c r="I28" s="6" t="s">
        <v>41</v>
      </c>
    </row>
    <row r="29" spans="1:9" x14ac:dyDescent="0.35">
      <c r="A29" s="68" t="s">
        <v>39</v>
      </c>
      <c r="B29" s="68"/>
      <c r="C29" s="68"/>
      <c r="D29" s="69"/>
      <c r="E29" s="75" t="s">
        <v>16</v>
      </c>
      <c r="F29" s="76"/>
      <c r="G29" s="5" t="s">
        <v>30</v>
      </c>
      <c r="H29" s="5" t="s">
        <v>34</v>
      </c>
      <c r="I29" s="6" t="s">
        <v>41</v>
      </c>
    </row>
    <row r="30" spans="1:9" x14ac:dyDescent="0.35">
      <c r="A30" s="68" t="s">
        <v>42</v>
      </c>
      <c r="B30" s="68"/>
      <c r="C30" s="68"/>
      <c r="D30" s="69"/>
      <c r="E30" s="75" t="s">
        <v>43</v>
      </c>
      <c r="F30" s="76"/>
      <c r="G30" s="5" t="s">
        <v>18</v>
      </c>
      <c r="H30" s="5" t="s">
        <v>14</v>
      </c>
      <c r="I30" s="6" t="s">
        <v>44</v>
      </c>
    </row>
    <row r="31" spans="1:9" x14ac:dyDescent="0.35">
      <c r="A31" s="68" t="s">
        <v>45</v>
      </c>
      <c r="B31" s="68"/>
      <c r="C31" s="68"/>
      <c r="D31" s="69"/>
      <c r="E31" s="75" t="s">
        <v>43</v>
      </c>
      <c r="F31" s="76"/>
      <c r="G31" s="5" t="s">
        <v>18</v>
      </c>
      <c r="H31" s="5" t="s">
        <v>14</v>
      </c>
      <c r="I31" s="6" t="s">
        <v>46</v>
      </c>
    </row>
    <row r="32" spans="1:9" x14ac:dyDescent="0.35">
      <c r="A32" s="68" t="s">
        <v>47</v>
      </c>
      <c r="B32" s="68"/>
      <c r="C32" s="68"/>
      <c r="D32" s="69"/>
      <c r="E32" s="75" t="s">
        <v>43</v>
      </c>
      <c r="F32" s="76"/>
      <c r="G32" s="5" t="s">
        <v>18</v>
      </c>
      <c r="H32" s="5" t="s">
        <v>14</v>
      </c>
      <c r="I32" s="6" t="s">
        <v>20</v>
      </c>
    </row>
    <row r="33" spans="1:9" x14ac:dyDescent="0.35">
      <c r="A33" s="68" t="s">
        <v>48</v>
      </c>
      <c r="B33" s="68"/>
      <c r="C33" s="68"/>
      <c r="D33" s="69"/>
      <c r="E33" s="75" t="s">
        <v>43</v>
      </c>
      <c r="F33" s="76"/>
      <c r="G33" s="5" t="s">
        <v>18</v>
      </c>
      <c r="H33" s="5" t="s">
        <v>14</v>
      </c>
      <c r="I33" s="6" t="s">
        <v>22</v>
      </c>
    </row>
    <row r="34" spans="1:9" x14ac:dyDescent="0.35">
      <c r="A34" s="68" t="s">
        <v>49</v>
      </c>
      <c r="B34" s="68"/>
      <c r="C34" s="68"/>
      <c r="D34" s="69"/>
      <c r="E34" s="75" t="s">
        <v>43</v>
      </c>
      <c r="F34" s="76"/>
      <c r="G34" s="5" t="s">
        <v>18</v>
      </c>
      <c r="H34" s="5" t="s">
        <v>14</v>
      </c>
      <c r="I34" s="6" t="s">
        <v>24</v>
      </c>
    </row>
    <row r="35" spans="1:9" x14ac:dyDescent="0.35">
      <c r="A35" s="68" t="s">
        <v>50</v>
      </c>
      <c r="B35" s="68"/>
      <c r="C35" s="68"/>
      <c r="D35" s="69"/>
      <c r="E35" s="75" t="s">
        <v>43</v>
      </c>
      <c r="F35" s="76"/>
      <c r="G35" s="5" t="s">
        <v>18</v>
      </c>
      <c r="H35" s="5" t="s">
        <v>14</v>
      </c>
      <c r="I35" s="6" t="s">
        <v>51</v>
      </c>
    </row>
    <row r="36" spans="1:9" x14ac:dyDescent="0.35">
      <c r="A36" s="68" t="s">
        <v>52</v>
      </c>
      <c r="B36" s="68"/>
      <c r="C36" s="68"/>
      <c r="D36" s="69"/>
      <c r="E36" s="75" t="s">
        <v>43</v>
      </c>
      <c r="F36" s="76"/>
      <c r="G36" s="5" t="s">
        <v>30</v>
      </c>
      <c r="H36" s="5" t="s">
        <v>14</v>
      </c>
      <c r="I36" s="6" t="s">
        <v>31</v>
      </c>
    </row>
    <row r="37" spans="1:9" x14ac:dyDescent="0.35">
      <c r="A37" s="68" t="s">
        <v>53</v>
      </c>
      <c r="B37" s="68"/>
      <c r="C37" s="68"/>
      <c r="D37" s="69"/>
      <c r="E37" s="75" t="s">
        <v>43</v>
      </c>
      <c r="F37" s="76"/>
      <c r="G37" s="5" t="s">
        <v>30</v>
      </c>
      <c r="H37" s="5" t="s">
        <v>14</v>
      </c>
      <c r="I37" s="6" t="s">
        <v>12</v>
      </c>
    </row>
    <row r="38" spans="1:9" x14ac:dyDescent="0.35">
      <c r="A38" s="68" t="s">
        <v>54</v>
      </c>
      <c r="B38" s="68"/>
      <c r="C38" s="68"/>
      <c r="D38" s="69"/>
      <c r="E38" s="75" t="s">
        <v>43</v>
      </c>
      <c r="F38" s="76"/>
      <c r="G38" s="5" t="s">
        <v>30</v>
      </c>
      <c r="H38" s="5" t="s">
        <v>14</v>
      </c>
      <c r="I38" s="6" t="s">
        <v>20</v>
      </c>
    </row>
    <row r="39" spans="1:9" x14ac:dyDescent="0.35">
      <c r="A39" s="68" t="s">
        <v>55</v>
      </c>
      <c r="B39" s="68"/>
      <c r="C39" s="68"/>
      <c r="D39" s="69"/>
      <c r="E39" s="75" t="s">
        <v>43</v>
      </c>
      <c r="F39" s="76"/>
      <c r="G39" s="5" t="s">
        <v>18</v>
      </c>
      <c r="H39" s="5" t="s">
        <v>34</v>
      </c>
      <c r="I39" s="6" t="s">
        <v>35</v>
      </c>
    </row>
    <row r="40" spans="1:9" x14ac:dyDescent="0.35">
      <c r="A40" s="68" t="s">
        <v>57</v>
      </c>
      <c r="B40" s="68"/>
      <c r="C40" s="68"/>
      <c r="D40" s="69"/>
      <c r="E40" s="75" t="s">
        <v>56</v>
      </c>
      <c r="F40" s="76"/>
      <c r="G40" s="5" t="s">
        <v>18</v>
      </c>
      <c r="H40" s="5" t="s">
        <v>14</v>
      </c>
      <c r="I40" s="6" t="s">
        <v>44</v>
      </c>
    </row>
    <row r="41" spans="1:9" x14ac:dyDescent="0.35">
      <c r="A41" s="68" t="s">
        <v>58</v>
      </c>
      <c r="B41" s="68"/>
      <c r="C41" s="68"/>
      <c r="D41" s="69"/>
      <c r="E41" s="75" t="s">
        <v>56</v>
      </c>
      <c r="F41" s="76"/>
      <c r="G41" s="5" t="s">
        <v>18</v>
      </c>
      <c r="H41" s="5" t="s">
        <v>14</v>
      </c>
      <c r="I41" s="6" t="s">
        <v>31</v>
      </c>
    </row>
    <row r="42" spans="1:9" x14ac:dyDescent="0.35">
      <c r="A42" s="74" t="s">
        <v>59</v>
      </c>
      <c r="B42" s="68"/>
      <c r="C42" s="68"/>
      <c r="D42" s="69"/>
      <c r="E42" s="75" t="s">
        <v>56</v>
      </c>
      <c r="F42" s="76"/>
      <c r="G42" s="5" t="s">
        <v>18</v>
      </c>
      <c r="H42" s="5" t="s">
        <v>14</v>
      </c>
      <c r="I42" s="6" t="s">
        <v>12</v>
      </c>
    </row>
    <row r="43" spans="1:9" x14ac:dyDescent="0.35">
      <c r="A43" s="68" t="s">
        <v>60</v>
      </c>
      <c r="B43" s="68"/>
      <c r="C43" s="68"/>
      <c r="D43" s="69"/>
      <c r="E43" s="75" t="s">
        <v>56</v>
      </c>
      <c r="F43" s="76"/>
      <c r="G43" s="5" t="s">
        <v>18</v>
      </c>
      <c r="H43" s="5" t="s">
        <v>14</v>
      </c>
      <c r="I43" s="6" t="s">
        <v>13</v>
      </c>
    </row>
    <row r="44" spans="1:9" x14ac:dyDescent="0.35">
      <c r="A44" s="68" t="s">
        <v>61</v>
      </c>
      <c r="B44" s="68"/>
      <c r="C44" s="68"/>
      <c r="D44" s="69"/>
      <c r="E44" s="75" t="s">
        <v>56</v>
      </c>
      <c r="F44" s="76"/>
      <c r="G44" s="5" t="s">
        <v>18</v>
      </c>
      <c r="H44" s="5" t="s">
        <v>14</v>
      </c>
      <c r="I44" s="6" t="s">
        <v>46</v>
      </c>
    </row>
    <row r="45" spans="1:9" x14ac:dyDescent="0.35">
      <c r="A45" s="68" t="s">
        <v>62</v>
      </c>
      <c r="B45" s="68"/>
      <c r="C45" s="68"/>
      <c r="D45" s="69"/>
      <c r="E45" s="75" t="s">
        <v>56</v>
      </c>
      <c r="F45" s="76"/>
      <c r="G45" s="5" t="s">
        <v>18</v>
      </c>
      <c r="H45" s="5" t="s">
        <v>14</v>
      </c>
      <c r="I45" s="6" t="s">
        <v>63</v>
      </c>
    </row>
    <row r="46" spans="1:9" x14ac:dyDescent="0.35">
      <c r="A46" s="68" t="s">
        <v>64</v>
      </c>
      <c r="B46" s="68"/>
      <c r="C46" s="68"/>
      <c r="D46" s="69"/>
      <c r="E46" s="75" t="s">
        <v>56</v>
      </c>
      <c r="F46" s="76"/>
      <c r="G46" s="5" t="s">
        <v>18</v>
      </c>
      <c r="H46" s="5" t="s">
        <v>14</v>
      </c>
      <c r="I46" s="6" t="s">
        <v>20</v>
      </c>
    </row>
    <row r="47" spans="1:9" x14ac:dyDescent="0.35">
      <c r="A47" s="68" t="s">
        <v>65</v>
      </c>
      <c r="B47" s="68"/>
      <c r="C47" s="68"/>
      <c r="D47" s="69"/>
      <c r="E47" s="75" t="s">
        <v>56</v>
      </c>
      <c r="F47" s="76"/>
      <c r="G47" s="5" t="s">
        <v>18</v>
      </c>
      <c r="H47" s="5" t="s">
        <v>14</v>
      </c>
      <c r="I47" s="6" t="s">
        <v>22</v>
      </c>
    </row>
    <row r="48" spans="1:9" x14ac:dyDescent="0.35">
      <c r="A48" s="68" t="s">
        <v>66</v>
      </c>
      <c r="B48" s="68"/>
      <c r="C48" s="68"/>
      <c r="D48" s="69"/>
      <c r="E48" s="75" t="s">
        <v>56</v>
      </c>
      <c r="F48" s="76"/>
      <c r="G48" s="5" t="s">
        <v>18</v>
      </c>
      <c r="H48" s="5" t="s">
        <v>14</v>
      </c>
      <c r="I48" s="6" t="s">
        <v>24</v>
      </c>
    </row>
    <row r="49" spans="1:9" x14ac:dyDescent="0.35">
      <c r="A49" s="68" t="s">
        <v>67</v>
      </c>
      <c r="B49" s="68"/>
      <c r="C49" s="68"/>
      <c r="D49" s="69"/>
      <c r="E49" s="75" t="s">
        <v>56</v>
      </c>
      <c r="F49" s="76"/>
      <c r="G49" s="5" t="s">
        <v>18</v>
      </c>
      <c r="H49" s="5" t="s">
        <v>14</v>
      </c>
      <c r="I49" s="6" t="s">
        <v>51</v>
      </c>
    </row>
    <row r="50" spans="1:9" x14ac:dyDescent="0.35">
      <c r="A50" s="68" t="s">
        <v>68</v>
      </c>
      <c r="B50" s="68"/>
      <c r="C50" s="68"/>
      <c r="D50" s="69"/>
      <c r="E50" s="75" t="s">
        <v>56</v>
      </c>
      <c r="F50" s="76"/>
      <c r="G50" s="5" t="s">
        <v>18</v>
      </c>
      <c r="H50" s="5" t="s">
        <v>14</v>
      </c>
      <c r="I50" s="6" t="s">
        <v>26</v>
      </c>
    </row>
    <row r="51" spans="1:9" x14ac:dyDescent="0.35">
      <c r="A51" s="68" t="s">
        <v>69</v>
      </c>
      <c r="B51" s="68"/>
      <c r="C51" s="68"/>
      <c r="D51" s="69"/>
      <c r="E51" s="75" t="s">
        <v>56</v>
      </c>
      <c r="F51" s="76"/>
      <c r="G51" s="5" t="s">
        <v>18</v>
      </c>
      <c r="H51" s="5" t="s">
        <v>14</v>
      </c>
      <c r="I51" s="6" t="s">
        <v>28</v>
      </c>
    </row>
    <row r="52" spans="1:9" x14ac:dyDescent="0.35">
      <c r="A52" s="68" t="s">
        <v>70</v>
      </c>
      <c r="B52" s="68"/>
      <c r="C52" s="68"/>
      <c r="D52" s="69"/>
      <c r="E52" s="75" t="s">
        <v>56</v>
      </c>
      <c r="F52" s="76"/>
      <c r="G52" s="5" t="s">
        <v>30</v>
      </c>
      <c r="H52" s="5" t="s">
        <v>14</v>
      </c>
      <c r="I52" s="6" t="s">
        <v>71</v>
      </c>
    </row>
    <row r="53" spans="1:9" x14ac:dyDescent="0.35">
      <c r="A53" s="68" t="s">
        <v>72</v>
      </c>
      <c r="B53" s="68"/>
      <c r="C53" s="68"/>
      <c r="D53" s="69"/>
      <c r="E53" s="75" t="s">
        <v>56</v>
      </c>
      <c r="F53" s="76"/>
      <c r="G53" s="5" t="s">
        <v>30</v>
      </c>
      <c r="H53" s="5" t="s">
        <v>14</v>
      </c>
      <c r="I53" s="6" t="s">
        <v>31</v>
      </c>
    </row>
    <row r="54" spans="1:9" x14ac:dyDescent="0.35">
      <c r="A54" s="68" t="s">
        <v>73</v>
      </c>
      <c r="B54" s="68"/>
      <c r="C54" s="68"/>
      <c r="D54" s="69"/>
      <c r="E54" s="75" t="s">
        <v>56</v>
      </c>
      <c r="F54" s="76"/>
      <c r="G54" s="5" t="s">
        <v>30</v>
      </c>
      <c r="H54" s="5" t="s">
        <v>14</v>
      </c>
      <c r="I54" s="6" t="s">
        <v>12</v>
      </c>
    </row>
    <row r="55" spans="1:9" x14ac:dyDescent="0.35">
      <c r="A55" s="68" t="s">
        <v>74</v>
      </c>
      <c r="B55" s="68"/>
      <c r="C55" s="68"/>
      <c r="D55" s="69"/>
      <c r="E55" s="75" t="s">
        <v>56</v>
      </c>
      <c r="F55" s="76"/>
      <c r="G55" s="5" t="s">
        <v>30</v>
      </c>
      <c r="H55" s="5" t="s">
        <v>14</v>
      </c>
      <c r="I55" s="6" t="s">
        <v>13</v>
      </c>
    </row>
    <row r="56" spans="1:9" x14ac:dyDescent="0.35">
      <c r="A56" s="68" t="s">
        <v>75</v>
      </c>
      <c r="B56" s="68"/>
      <c r="C56" s="68"/>
      <c r="D56" s="69"/>
      <c r="E56" s="75" t="s">
        <v>56</v>
      </c>
      <c r="F56" s="76"/>
      <c r="G56" s="5" t="s">
        <v>30</v>
      </c>
      <c r="H56" s="5" t="s">
        <v>14</v>
      </c>
      <c r="I56" s="6" t="s">
        <v>46</v>
      </c>
    </row>
    <row r="57" spans="1:9" x14ac:dyDescent="0.35">
      <c r="A57" s="68" t="s">
        <v>76</v>
      </c>
      <c r="B57" s="68"/>
      <c r="C57" s="68"/>
      <c r="D57" s="69"/>
      <c r="E57" s="75" t="s">
        <v>56</v>
      </c>
      <c r="F57" s="76"/>
      <c r="G57" s="5" t="s">
        <v>30</v>
      </c>
      <c r="H57" s="5" t="s">
        <v>14</v>
      </c>
      <c r="I57" s="6" t="s">
        <v>63</v>
      </c>
    </row>
    <row r="58" spans="1:9" x14ac:dyDescent="0.35">
      <c r="A58" s="68" t="s">
        <v>77</v>
      </c>
      <c r="B58" s="68"/>
      <c r="C58" s="68"/>
      <c r="D58" s="69"/>
      <c r="E58" s="75" t="s">
        <v>56</v>
      </c>
      <c r="F58" s="76"/>
      <c r="G58" s="5" t="s">
        <v>30</v>
      </c>
      <c r="H58" s="5" t="s">
        <v>14</v>
      </c>
      <c r="I58" s="6" t="s">
        <v>20</v>
      </c>
    </row>
    <row r="59" spans="1:9" x14ac:dyDescent="0.35">
      <c r="A59" s="68" t="s">
        <v>78</v>
      </c>
      <c r="B59" s="68"/>
      <c r="C59" s="68"/>
      <c r="D59" s="69"/>
      <c r="E59" s="75" t="s">
        <v>56</v>
      </c>
      <c r="F59" s="76"/>
      <c r="G59" s="5" t="s">
        <v>30</v>
      </c>
      <c r="H59" s="5" t="s">
        <v>34</v>
      </c>
      <c r="I59" s="6" t="s">
        <v>35</v>
      </c>
    </row>
    <row r="60" spans="1:9" x14ac:dyDescent="0.35">
      <c r="A60" s="68" t="s">
        <v>79</v>
      </c>
      <c r="B60" s="68"/>
      <c r="C60" s="68"/>
      <c r="D60" s="69"/>
      <c r="E60" s="75" t="s">
        <v>56</v>
      </c>
      <c r="F60" s="76"/>
      <c r="G60" s="5" t="s">
        <v>30</v>
      </c>
      <c r="H60" s="5" t="s">
        <v>34</v>
      </c>
      <c r="I60" s="6" t="s">
        <v>40</v>
      </c>
    </row>
    <row r="61" spans="1:9" x14ac:dyDescent="0.35">
      <c r="A61" s="68" t="s">
        <v>80</v>
      </c>
      <c r="B61" s="68"/>
      <c r="C61" s="68"/>
      <c r="D61" s="69"/>
      <c r="E61" s="75" t="s">
        <v>56</v>
      </c>
      <c r="F61" s="76"/>
      <c r="G61" s="5" t="s">
        <v>30</v>
      </c>
      <c r="H61" s="5" t="s">
        <v>34</v>
      </c>
      <c r="I61" s="6" t="s">
        <v>40</v>
      </c>
    </row>
    <row r="62" spans="1:9" x14ac:dyDescent="0.35">
      <c r="A62" s="68" t="s">
        <v>81</v>
      </c>
      <c r="B62" s="68"/>
      <c r="C62" s="68"/>
      <c r="D62" s="69"/>
      <c r="E62" s="75" t="s">
        <v>56</v>
      </c>
      <c r="F62" s="76"/>
      <c r="G62" s="5" t="s">
        <v>30</v>
      </c>
      <c r="H62" s="5" t="s">
        <v>34</v>
      </c>
      <c r="I62" s="6" t="s">
        <v>41</v>
      </c>
    </row>
    <row r="63" spans="1:9" x14ac:dyDescent="0.35">
      <c r="A63" s="68" t="s">
        <v>82</v>
      </c>
      <c r="B63" s="68"/>
      <c r="C63" s="68"/>
      <c r="D63" s="69"/>
      <c r="E63" s="75" t="s">
        <v>56</v>
      </c>
      <c r="F63" s="76"/>
      <c r="G63" s="5" t="s">
        <v>30</v>
      </c>
      <c r="H63" s="5" t="s">
        <v>34</v>
      </c>
      <c r="I63" s="6" t="s">
        <v>41</v>
      </c>
    </row>
    <row r="64" spans="1:9" x14ac:dyDescent="0.35">
      <c r="A64" s="68" t="s">
        <v>83</v>
      </c>
      <c r="B64" s="68"/>
      <c r="C64" s="68"/>
      <c r="D64" s="69"/>
      <c r="E64" s="75" t="s">
        <v>56</v>
      </c>
      <c r="F64" s="76"/>
      <c r="G64" s="5" t="s">
        <v>30</v>
      </c>
      <c r="H64" s="5" t="s">
        <v>34</v>
      </c>
      <c r="I64" s="6" t="s">
        <v>41</v>
      </c>
    </row>
    <row r="65" spans="1:9" x14ac:dyDescent="0.35">
      <c r="A65" s="68" t="s">
        <v>84</v>
      </c>
      <c r="B65" s="68"/>
      <c r="C65" s="68"/>
      <c r="D65" s="69"/>
      <c r="E65" s="75" t="s">
        <v>56</v>
      </c>
      <c r="F65" s="76"/>
      <c r="G65" s="5" t="s">
        <v>18</v>
      </c>
      <c r="H65" s="5" t="s">
        <v>34</v>
      </c>
      <c r="I65" s="6" t="s">
        <v>88</v>
      </c>
    </row>
    <row r="66" spans="1:9" x14ac:dyDescent="0.35">
      <c r="A66" s="68" t="s">
        <v>85</v>
      </c>
      <c r="B66" s="68"/>
      <c r="C66" s="68"/>
      <c r="D66" s="69"/>
      <c r="E66" s="75" t="s">
        <v>56</v>
      </c>
      <c r="F66" s="76"/>
      <c r="G66" s="5" t="s">
        <v>18</v>
      </c>
      <c r="H66" s="5" t="s">
        <v>34</v>
      </c>
      <c r="I66" s="6" t="s">
        <v>40</v>
      </c>
    </row>
    <row r="67" spans="1:9" x14ac:dyDescent="0.35">
      <c r="A67" s="68" t="s">
        <v>86</v>
      </c>
      <c r="B67" s="68"/>
      <c r="C67" s="68"/>
      <c r="D67" s="69"/>
      <c r="E67" s="75" t="s">
        <v>56</v>
      </c>
      <c r="F67" s="76"/>
      <c r="G67" s="5" t="s">
        <v>18</v>
      </c>
      <c r="H67" s="5" t="s">
        <v>34</v>
      </c>
      <c r="I67" s="6" t="s">
        <v>40</v>
      </c>
    </row>
    <row r="68" spans="1:9" x14ac:dyDescent="0.35">
      <c r="A68" s="68" t="s">
        <v>87</v>
      </c>
      <c r="B68" s="68"/>
      <c r="C68" s="68"/>
      <c r="D68" s="69"/>
      <c r="E68" s="75" t="s">
        <v>56</v>
      </c>
      <c r="F68" s="76"/>
      <c r="G68" s="5" t="s">
        <v>18</v>
      </c>
      <c r="H68" s="5" t="s">
        <v>34</v>
      </c>
      <c r="I68" s="6" t="s">
        <v>41</v>
      </c>
    </row>
    <row r="69" spans="1:9" x14ac:dyDescent="0.35">
      <c r="A69" s="68" t="s">
        <v>89</v>
      </c>
      <c r="B69" s="68"/>
      <c r="C69" s="68"/>
      <c r="D69" s="69"/>
      <c r="E69" s="75" t="s">
        <v>56</v>
      </c>
      <c r="F69" s="76"/>
      <c r="G69" s="5" t="s">
        <v>18</v>
      </c>
      <c r="H69" s="5" t="s">
        <v>34</v>
      </c>
      <c r="I69" s="6" t="s">
        <v>41</v>
      </c>
    </row>
    <row r="70" spans="1:9" x14ac:dyDescent="0.35">
      <c r="A70" s="68" t="s">
        <v>90</v>
      </c>
      <c r="B70" s="68"/>
      <c r="C70" s="68"/>
      <c r="D70" s="69"/>
      <c r="E70" s="75" t="s">
        <v>91</v>
      </c>
      <c r="F70" s="76"/>
      <c r="G70" s="5" t="s">
        <v>18</v>
      </c>
      <c r="H70" s="5" t="s">
        <v>14</v>
      </c>
      <c r="I70" s="6" t="s">
        <v>12</v>
      </c>
    </row>
    <row r="71" spans="1:9" x14ac:dyDescent="0.35">
      <c r="A71" s="68" t="s">
        <v>92</v>
      </c>
      <c r="B71" s="68"/>
      <c r="C71" s="68"/>
      <c r="D71" s="69"/>
      <c r="E71" s="75" t="s">
        <v>91</v>
      </c>
      <c r="F71" s="76"/>
      <c r="G71" s="5" t="s">
        <v>18</v>
      </c>
      <c r="H71" s="5" t="s">
        <v>14</v>
      </c>
      <c r="I71" s="6" t="s">
        <v>63</v>
      </c>
    </row>
    <row r="72" spans="1:9" x14ac:dyDescent="0.35">
      <c r="A72" s="68" t="s">
        <v>93</v>
      </c>
      <c r="B72" s="68"/>
      <c r="C72" s="68"/>
      <c r="D72" s="69"/>
      <c r="E72" s="75" t="s">
        <v>91</v>
      </c>
      <c r="F72" s="76"/>
      <c r="G72" s="5" t="s">
        <v>18</v>
      </c>
      <c r="H72" s="5" t="s">
        <v>14</v>
      </c>
      <c r="I72" s="6" t="s">
        <v>20</v>
      </c>
    </row>
    <row r="73" spans="1:9" x14ac:dyDescent="0.35">
      <c r="A73" s="68" t="s">
        <v>94</v>
      </c>
      <c r="B73" s="68"/>
      <c r="C73" s="68"/>
      <c r="D73" s="69"/>
      <c r="E73" s="75" t="s">
        <v>91</v>
      </c>
      <c r="F73" s="76"/>
      <c r="G73" s="5" t="s">
        <v>18</v>
      </c>
      <c r="H73" s="5" t="s">
        <v>14</v>
      </c>
      <c r="I73" s="6" t="s">
        <v>22</v>
      </c>
    </row>
    <row r="74" spans="1:9" x14ac:dyDescent="0.35">
      <c r="A74" s="68" t="s">
        <v>95</v>
      </c>
      <c r="B74" s="68"/>
      <c r="C74" s="68"/>
      <c r="D74" s="69"/>
      <c r="E74" s="75" t="s">
        <v>91</v>
      </c>
      <c r="F74" s="76"/>
      <c r="G74" s="5" t="s">
        <v>18</v>
      </c>
      <c r="H74" s="5" t="s">
        <v>14</v>
      </c>
      <c r="I74" s="6" t="s">
        <v>51</v>
      </c>
    </row>
    <row r="75" spans="1:9" x14ac:dyDescent="0.35">
      <c r="A75" s="68" t="s">
        <v>97</v>
      </c>
      <c r="B75" s="68"/>
      <c r="C75" s="68"/>
      <c r="D75" s="69"/>
      <c r="E75" s="75" t="s">
        <v>96</v>
      </c>
      <c r="F75" s="76"/>
      <c r="G75" s="5" t="s">
        <v>18</v>
      </c>
      <c r="H75" s="5" t="s">
        <v>14</v>
      </c>
      <c r="I75" s="6" t="s">
        <v>31</v>
      </c>
    </row>
    <row r="76" spans="1:9" x14ac:dyDescent="0.35">
      <c r="A76" s="68" t="s">
        <v>98</v>
      </c>
      <c r="B76" s="68"/>
      <c r="C76" s="68"/>
      <c r="D76" s="69"/>
      <c r="E76" s="75" t="s">
        <v>96</v>
      </c>
      <c r="F76" s="76"/>
      <c r="G76" s="5" t="s">
        <v>18</v>
      </c>
      <c r="H76" s="5" t="s">
        <v>14</v>
      </c>
      <c r="I76" s="6" t="s">
        <v>13</v>
      </c>
    </row>
    <row r="77" spans="1:9" x14ac:dyDescent="0.35">
      <c r="A77" s="68" t="s">
        <v>99</v>
      </c>
      <c r="B77" s="68"/>
      <c r="C77" s="68"/>
      <c r="D77" s="69"/>
      <c r="E77" s="75" t="s">
        <v>96</v>
      </c>
      <c r="F77" s="76"/>
      <c r="G77" s="5" t="s">
        <v>18</v>
      </c>
      <c r="H77" s="5" t="s">
        <v>14</v>
      </c>
      <c r="I77" s="6" t="s">
        <v>63</v>
      </c>
    </row>
    <row r="78" spans="1:9" x14ac:dyDescent="0.35">
      <c r="A78" s="68" t="s">
        <v>100</v>
      </c>
      <c r="B78" s="68"/>
      <c r="C78" s="68"/>
      <c r="D78" s="69"/>
      <c r="E78" s="75" t="s">
        <v>96</v>
      </c>
      <c r="F78" s="76"/>
      <c r="G78" s="5" t="s">
        <v>18</v>
      </c>
      <c r="H78" s="5" t="s">
        <v>14</v>
      </c>
      <c r="I78" s="6" t="s">
        <v>20</v>
      </c>
    </row>
    <row r="79" spans="1:9" x14ac:dyDescent="0.35">
      <c r="A79" s="68" t="s">
        <v>101</v>
      </c>
      <c r="B79" s="68"/>
      <c r="C79" s="68"/>
      <c r="D79" s="69"/>
      <c r="E79" s="75" t="s">
        <v>96</v>
      </c>
      <c r="F79" s="76"/>
      <c r="G79" s="5" t="s">
        <v>18</v>
      </c>
      <c r="H79" s="5" t="s">
        <v>14</v>
      </c>
      <c r="I79" s="6" t="s">
        <v>22</v>
      </c>
    </row>
    <row r="80" spans="1:9" x14ac:dyDescent="0.35">
      <c r="A80" s="68" t="s">
        <v>102</v>
      </c>
      <c r="B80" s="68"/>
      <c r="C80" s="68"/>
      <c r="D80" s="69"/>
      <c r="E80" s="75" t="s">
        <v>96</v>
      </c>
      <c r="F80" s="76"/>
      <c r="G80" s="5" t="s">
        <v>18</v>
      </c>
      <c r="H80" s="5" t="s">
        <v>14</v>
      </c>
      <c r="I80" s="6" t="s">
        <v>24</v>
      </c>
    </row>
    <row r="81" spans="1:9" x14ac:dyDescent="0.35">
      <c r="A81" s="68" t="s">
        <v>103</v>
      </c>
      <c r="B81" s="68"/>
      <c r="C81" s="68"/>
      <c r="D81" s="69"/>
      <c r="E81" s="75" t="s">
        <v>96</v>
      </c>
      <c r="F81" s="76"/>
      <c r="G81" s="5" t="s">
        <v>18</v>
      </c>
      <c r="H81" s="5" t="s">
        <v>14</v>
      </c>
      <c r="I81" s="6" t="s">
        <v>51</v>
      </c>
    </row>
    <row r="82" spans="1:9" x14ac:dyDescent="0.35">
      <c r="A82" s="68" t="s">
        <v>104</v>
      </c>
      <c r="B82" s="68"/>
      <c r="C82" s="68"/>
      <c r="D82" s="69"/>
      <c r="E82" s="75" t="s">
        <v>96</v>
      </c>
      <c r="F82" s="76"/>
      <c r="G82" s="5" t="s">
        <v>18</v>
      </c>
      <c r="H82" s="5" t="s">
        <v>14</v>
      </c>
      <c r="I82" s="6" t="s">
        <v>26</v>
      </c>
    </row>
    <row r="83" spans="1:9" x14ac:dyDescent="0.35">
      <c r="A83" s="68" t="s">
        <v>105</v>
      </c>
      <c r="B83" s="68"/>
      <c r="C83" s="68"/>
      <c r="D83" s="69"/>
      <c r="E83" s="75" t="s">
        <v>96</v>
      </c>
      <c r="F83" s="76"/>
      <c r="G83" s="5" t="s">
        <v>18</v>
      </c>
      <c r="H83" s="5" t="s">
        <v>14</v>
      </c>
      <c r="I83" s="6" t="s">
        <v>28</v>
      </c>
    </row>
    <row r="84" spans="1:9" x14ac:dyDescent="0.35">
      <c r="A84" s="68" t="s">
        <v>106</v>
      </c>
      <c r="B84" s="68"/>
      <c r="C84" s="68"/>
      <c r="D84" s="69"/>
      <c r="E84" s="75" t="s">
        <v>96</v>
      </c>
      <c r="F84" s="76"/>
      <c r="G84" s="5" t="s">
        <v>30</v>
      </c>
      <c r="H84" s="5" t="s">
        <v>14</v>
      </c>
      <c r="I84" s="6" t="s">
        <v>71</v>
      </c>
    </row>
    <row r="85" spans="1:9" x14ac:dyDescent="0.35">
      <c r="A85" s="68" t="s">
        <v>107</v>
      </c>
      <c r="B85" s="68"/>
      <c r="C85" s="68"/>
      <c r="D85" s="69"/>
      <c r="E85" s="75" t="s">
        <v>96</v>
      </c>
      <c r="F85" s="76"/>
      <c r="G85" s="5" t="s">
        <v>30</v>
      </c>
      <c r="H85" s="5" t="s">
        <v>14</v>
      </c>
      <c r="I85" s="6" t="s">
        <v>31</v>
      </c>
    </row>
    <row r="86" spans="1:9" x14ac:dyDescent="0.35">
      <c r="A86" s="68" t="s">
        <v>108</v>
      </c>
      <c r="B86" s="68"/>
      <c r="C86" s="68"/>
      <c r="D86" s="69"/>
      <c r="E86" s="75" t="s">
        <v>96</v>
      </c>
      <c r="F86" s="76"/>
      <c r="G86" s="5" t="s">
        <v>30</v>
      </c>
      <c r="H86" s="5" t="s">
        <v>14</v>
      </c>
      <c r="I86" s="6" t="s">
        <v>13</v>
      </c>
    </row>
    <row r="87" spans="1:9" x14ac:dyDescent="0.35">
      <c r="A87" s="68" t="s">
        <v>109</v>
      </c>
      <c r="B87" s="68"/>
      <c r="C87" s="68"/>
      <c r="D87" s="69"/>
      <c r="E87" s="75" t="s">
        <v>96</v>
      </c>
      <c r="F87" s="76"/>
      <c r="G87" s="5" t="s">
        <v>30</v>
      </c>
      <c r="H87" s="5" t="s">
        <v>14</v>
      </c>
      <c r="I87" s="6" t="s">
        <v>46</v>
      </c>
    </row>
    <row r="88" spans="1:9" x14ac:dyDescent="0.35">
      <c r="A88" s="68" t="s">
        <v>110</v>
      </c>
      <c r="B88" s="68"/>
      <c r="C88" s="68"/>
      <c r="D88" s="69"/>
      <c r="E88" s="75" t="s">
        <v>96</v>
      </c>
      <c r="F88" s="76"/>
      <c r="G88" s="5" t="s">
        <v>30</v>
      </c>
      <c r="H88" s="5" t="s">
        <v>14</v>
      </c>
      <c r="I88" s="6" t="s">
        <v>63</v>
      </c>
    </row>
    <row r="89" spans="1:9" x14ac:dyDescent="0.35">
      <c r="A89" s="68" t="s">
        <v>111</v>
      </c>
      <c r="B89" s="68"/>
      <c r="C89" s="68"/>
      <c r="D89" s="69"/>
      <c r="E89" s="75" t="s">
        <v>96</v>
      </c>
      <c r="F89" s="76"/>
      <c r="G89" s="5" t="s">
        <v>30</v>
      </c>
      <c r="H89" s="5" t="s">
        <v>14</v>
      </c>
      <c r="I89" s="6" t="s">
        <v>20</v>
      </c>
    </row>
    <row r="90" spans="1:9" x14ac:dyDescent="0.35">
      <c r="A90" s="68" t="s">
        <v>112</v>
      </c>
      <c r="B90" s="68"/>
      <c r="C90" s="68"/>
      <c r="D90" s="69"/>
      <c r="E90" s="75" t="s">
        <v>96</v>
      </c>
      <c r="F90" s="76"/>
      <c r="G90" s="5" t="s">
        <v>30</v>
      </c>
      <c r="H90" s="5" t="s">
        <v>34</v>
      </c>
      <c r="I90" s="6" t="s">
        <v>40</v>
      </c>
    </row>
    <row r="91" spans="1:9" x14ac:dyDescent="0.35">
      <c r="A91" s="68" t="s">
        <v>113</v>
      </c>
      <c r="B91" s="68"/>
      <c r="C91" s="68"/>
      <c r="D91" s="69"/>
      <c r="E91" s="75" t="s">
        <v>96</v>
      </c>
      <c r="F91" s="76"/>
      <c r="G91" s="5" t="s">
        <v>30</v>
      </c>
      <c r="H91" s="5" t="s">
        <v>34</v>
      </c>
      <c r="I91" s="6" t="s">
        <v>40</v>
      </c>
    </row>
    <row r="92" spans="1:9" x14ac:dyDescent="0.35">
      <c r="A92" s="68" t="s">
        <v>114</v>
      </c>
      <c r="B92" s="68"/>
      <c r="C92" s="68"/>
      <c r="D92" s="69"/>
      <c r="E92" s="75" t="s">
        <v>96</v>
      </c>
      <c r="F92" s="76"/>
      <c r="G92" s="5" t="s">
        <v>18</v>
      </c>
      <c r="H92" s="5" t="s">
        <v>34</v>
      </c>
      <c r="I92" s="6" t="s">
        <v>116</v>
      </c>
    </row>
    <row r="93" spans="1:9" x14ac:dyDescent="0.35">
      <c r="A93" s="68" t="s">
        <v>115</v>
      </c>
      <c r="B93" s="68"/>
      <c r="C93" s="68"/>
      <c r="D93" s="69"/>
      <c r="E93" s="75" t="s">
        <v>96</v>
      </c>
      <c r="F93" s="76"/>
      <c r="G93" s="5" t="s">
        <v>18</v>
      </c>
      <c r="H93" s="5" t="s">
        <v>34</v>
      </c>
      <c r="I93" s="6" t="s">
        <v>116</v>
      </c>
    </row>
    <row r="94" spans="1:9" x14ac:dyDescent="0.35">
      <c r="A94" s="68" t="s">
        <v>117</v>
      </c>
      <c r="B94" s="68"/>
      <c r="C94" s="68"/>
      <c r="D94" s="69"/>
      <c r="E94" s="75" t="s">
        <v>96</v>
      </c>
      <c r="F94" s="76"/>
      <c r="G94" s="5" t="s">
        <v>18</v>
      </c>
      <c r="H94" s="5" t="s">
        <v>34</v>
      </c>
      <c r="I94" s="6" t="s">
        <v>41</v>
      </c>
    </row>
    <row r="95" spans="1:9" x14ac:dyDescent="0.35">
      <c r="A95" s="68"/>
      <c r="B95" s="68"/>
      <c r="C95" s="68"/>
      <c r="D95" s="69"/>
      <c r="E95" s="75"/>
      <c r="F95" s="76"/>
      <c r="G95" s="5"/>
      <c r="H95" s="5"/>
      <c r="I95" s="6"/>
    </row>
    <row r="96" spans="1:9" x14ac:dyDescent="0.35">
      <c r="A96" s="68"/>
      <c r="B96" s="68"/>
      <c r="C96" s="68"/>
      <c r="D96" s="69"/>
      <c r="E96" s="75"/>
      <c r="F96" s="76"/>
      <c r="G96" s="5"/>
      <c r="H96" s="5"/>
      <c r="I96" s="6"/>
    </row>
    <row r="97" spans="1:9" x14ac:dyDescent="0.35">
      <c r="A97" s="68"/>
      <c r="B97" s="68"/>
      <c r="C97" s="68"/>
      <c r="D97" s="69"/>
      <c r="E97" s="75"/>
      <c r="F97" s="76"/>
      <c r="G97" s="5"/>
      <c r="H97" s="5"/>
      <c r="I97" s="6"/>
    </row>
    <row r="98" spans="1:9" x14ac:dyDescent="0.35">
      <c r="A98" s="68"/>
      <c r="B98" s="68"/>
      <c r="C98" s="68"/>
      <c r="D98" s="69"/>
      <c r="E98" s="75"/>
      <c r="F98" s="76"/>
      <c r="G98" s="5"/>
      <c r="H98" s="5"/>
      <c r="I98" s="6"/>
    </row>
    <row r="99" spans="1:9" x14ac:dyDescent="0.35">
      <c r="A99" s="68"/>
      <c r="B99" s="68"/>
      <c r="C99" s="68"/>
      <c r="D99" s="69"/>
      <c r="E99" s="75"/>
      <c r="F99" s="76"/>
      <c r="G99" s="5"/>
      <c r="H99" s="5"/>
      <c r="I99" s="6"/>
    </row>
    <row r="100" spans="1:9" x14ac:dyDescent="0.35">
      <c r="A100" s="68"/>
      <c r="B100" s="68"/>
      <c r="C100" s="68"/>
      <c r="D100" s="69"/>
      <c r="E100" s="75"/>
      <c r="F100" s="76"/>
      <c r="G100" s="5"/>
      <c r="H100" s="5"/>
      <c r="I100" s="6"/>
    </row>
    <row r="101" spans="1:9" x14ac:dyDescent="0.35">
      <c r="A101" s="68"/>
      <c r="B101" s="68"/>
      <c r="C101" s="68"/>
      <c r="D101" s="69"/>
      <c r="E101" s="75"/>
      <c r="F101" s="76"/>
      <c r="G101" s="5"/>
      <c r="H101" s="5"/>
      <c r="I101" s="6"/>
    </row>
    <row r="102" spans="1:9" x14ac:dyDescent="0.35">
      <c r="A102" s="68"/>
      <c r="B102" s="68"/>
      <c r="C102" s="68"/>
      <c r="D102" s="69"/>
      <c r="E102" s="75"/>
      <c r="F102" s="76"/>
      <c r="G102" s="5"/>
      <c r="H102" s="5"/>
      <c r="I102" s="6"/>
    </row>
  </sheetData>
  <sheetProtection algorithmName="SHA-512" hashValue="2BL4wooArrsODAoWuj8f2x/RZEGCVKtmrCRGo+B6O2u8GFduzNnB+VzI1Jn152zLsLI2BFSyteEmtXpec/lhHQ==" saltValue="sazxsO4glAxo3+akmjnXzg==" spinCount="100000" sheet="1" objects="1" scenarios="1" selectLockedCells="1" selectUnlockedCells="1"/>
  <mergeCells count="176">
    <mergeCell ref="E100:F100"/>
    <mergeCell ref="E101:F101"/>
    <mergeCell ref="E102:F102"/>
    <mergeCell ref="E16:F16"/>
    <mergeCell ref="E94:F94"/>
    <mergeCell ref="E95:F95"/>
    <mergeCell ref="E96:F96"/>
    <mergeCell ref="E97:F97"/>
    <mergeCell ref="E98:F98"/>
    <mergeCell ref="E99:F99"/>
    <mergeCell ref="E88:F88"/>
    <mergeCell ref="E89:F89"/>
    <mergeCell ref="E90:F90"/>
    <mergeCell ref="E91:F91"/>
    <mergeCell ref="E92:F92"/>
    <mergeCell ref="E93:F93"/>
    <mergeCell ref="E82:F82"/>
    <mergeCell ref="E83:F83"/>
    <mergeCell ref="E84:F84"/>
    <mergeCell ref="E85:F85"/>
    <mergeCell ref="E86:F86"/>
    <mergeCell ref="E87:F87"/>
    <mergeCell ref="E76:F76"/>
    <mergeCell ref="E77:F77"/>
    <mergeCell ref="E78:F78"/>
    <mergeCell ref="E79:F79"/>
    <mergeCell ref="E80:F80"/>
    <mergeCell ref="E81:F81"/>
    <mergeCell ref="E70:F70"/>
    <mergeCell ref="E71:F71"/>
    <mergeCell ref="E72:F72"/>
    <mergeCell ref="E73:F73"/>
    <mergeCell ref="E74:F74"/>
    <mergeCell ref="E75:F75"/>
    <mergeCell ref="E64:F64"/>
    <mergeCell ref="E65:F65"/>
    <mergeCell ref="E66:F66"/>
    <mergeCell ref="E67:F67"/>
    <mergeCell ref="E68:F68"/>
    <mergeCell ref="E69:F69"/>
    <mergeCell ref="E58:F58"/>
    <mergeCell ref="E59:F59"/>
    <mergeCell ref="E60:F60"/>
    <mergeCell ref="E61:F61"/>
    <mergeCell ref="E62:F62"/>
    <mergeCell ref="E63:F63"/>
    <mergeCell ref="E52:F52"/>
    <mergeCell ref="E53:F53"/>
    <mergeCell ref="E54:F54"/>
    <mergeCell ref="E55:F55"/>
    <mergeCell ref="E56:F56"/>
    <mergeCell ref="E57:F57"/>
    <mergeCell ref="E46:F46"/>
    <mergeCell ref="E47:F47"/>
    <mergeCell ref="E48:F48"/>
    <mergeCell ref="E49:F49"/>
    <mergeCell ref="E50:F50"/>
    <mergeCell ref="E51:F51"/>
    <mergeCell ref="E40:F40"/>
    <mergeCell ref="E41:F41"/>
    <mergeCell ref="E42:F42"/>
    <mergeCell ref="E43:F43"/>
    <mergeCell ref="E44:F44"/>
    <mergeCell ref="E45:F45"/>
    <mergeCell ref="E34:F34"/>
    <mergeCell ref="E35:F35"/>
    <mergeCell ref="E36:F36"/>
    <mergeCell ref="E37:F37"/>
    <mergeCell ref="E38:F38"/>
    <mergeCell ref="E39:F39"/>
    <mergeCell ref="E28:F28"/>
    <mergeCell ref="E29:F29"/>
    <mergeCell ref="E30:F30"/>
    <mergeCell ref="E31:F31"/>
    <mergeCell ref="E32:F32"/>
    <mergeCell ref="E33:F33"/>
    <mergeCell ref="E22:F22"/>
    <mergeCell ref="E23:F23"/>
    <mergeCell ref="E24:F24"/>
    <mergeCell ref="E25:F25"/>
    <mergeCell ref="E26:F26"/>
    <mergeCell ref="E27:F27"/>
    <mergeCell ref="A98:D98"/>
    <mergeCell ref="A99:D99"/>
    <mergeCell ref="A100:D100"/>
    <mergeCell ref="A101:D101"/>
    <mergeCell ref="A102:D102"/>
    <mergeCell ref="E17:F17"/>
    <mergeCell ref="E18:F18"/>
    <mergeCell ref="E19:F19"/>
    <mergeCell ref="E20:F20"/>
    <mergeCell ref="E21:F21"/>
    <mergeCell ref="A92:D92"/>
    <mergeCell ref="A93:D93"/>
    <mergeCell ref="A94:D94"/>
    <mergeCell ref="A95:D95"/>
    <mergeCell ref="A96:D96"/>
    <mergeCell ref="A97:D97"/>
    <mergeCell ref="A86:D86"/>
    <mergeCell ref="A87:D87"/>
    <mergeCell ref="A88:D88"/>
    <mergeCell ref="A89:D89"/>
    <mergeCell ref="A90:D90"/>
    <mergeCell ref="A91:D91"/>
    <mergeCell ref="A80:D80"/>
    <mergeCell ref="A81:D81"/>
    <mergeCell ref="A82:D82"/>
    <mergeCell ref="A83:D83"/>
    <mergeCell ref="A84:D84"/>
    <mergeCell ref="A85:D85"/>
    <mergeCell ref="A74:D74"/>
    <mergeCell ref="A75:D75"/>
    <mergeCell ref="A76:D76"/>
    <mergeCell ref="A77:D77"/>
    <mergeCell ref="A78:D78"/>
    <mergeCell ref="A79:D79"/>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58:D58"/>
    <mergeCell ref="A59:D59"/>
    <mergeCell ref="A60:D60"/>
    <mergeCell ref="A61:D61"/>
    <mergeCell ref="A50:D50"/>
    <mergeCell ref="A51:D51"/>
    <mergeCell ref="A52:D52"/>
    <mergeCell ref="A53:D53"/>
    <mergeCell ref="A54:D54"/>
    <mergeCell ref="A55:D55"/>
    <mergeCell ref="A44:D44"/>
    <mergeCell ref="A45:D45"/>
    <mergeCell ref="A46:D46"/>
    <mergeCell ref="A47:D47"/>
    <mergeCell ref="A48:D48"/>
    <mergeCell ref="A49:D49"/>
    <mergeCell ref="A38:D38"/>
    <mergeCell ref="A39:D39"/>
    <mergeCell ref="A40:D40"/>
    <mergeCell ref="A41:D41"/>
    <mergeCell ref="A42:D42"/>
    <mergeCell ref="A43:D43"/>
    <mergeCell ref="A32:D32"/>
    <mergeCell ref="A33:D33"/>
    <mergeCell ref="A34:D34"/>
    <mergeCell ref="A35:D35"/>
    <mergeCell ref="A36:D36"/>
    <mergeCell ref="A37:D37"/>
    <mergeCell ref="A26:D26"/>
    <mergeCell ref="A27:D27"/>
    <mergeCell ref="A28:D28"/>
    <mergeCell ref="A29:D29"/>
    <mergeCell ref="A30:D30"/>
    <mergeCell ref="A31:D31"/>
    <mergeCell ref="A20:D20"/>
    <mergeCell ref="A21:D21"/>
    <mergeCell ref="A22:D22"/>
    <mergeCell ref="A23:D23"/>
    <mergeCell ref="A24:D24"/>
    <mergeCell ref="A25:D25"/>
    <mergeCell ref="A15:D15"/>
    <mergeCell ref="E15:F15"/>
    <mergeCell ref="A16:D16"/>
    <mergeCell ref="A17:D17"/>
    <mergeCell ref="A18:D18"/>
    <mergeCell ref="A19:D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E2C98-622A-414D-912F-BB54DA994D90}">
  <dimension ref="B1:W144"/>
  <sheetViews>
    <sheetView topLeftCell="A99" zoomScale="70" zoomScaleNormal="70" workbookViewId="0">
      <selection activeCell="C104" sqref="C104:G104"/>
    </sheetView>
  </sheetViews>
  <sheetFormatPr defaultColWidth="8.81640625" defaultRowHeight="14.5" x14ac:dyDescent="0.35"/>
  <cols>
    <col min="2" max="2" width="10.7265625" customWidth="1"/>
    <col min="11" max="11" width="10.7265625" customWidth="1"/>
  </cols>
  <sheetData>
    <row r="1" spans="2:18" ht="15" thickBot="1" x14ac:dyDescent="0.4"/>
    <row r="2" spans="2:18" ht="15" thickBot="1" x14ac:dyDescent="0.4">
      <c r="B2" s="47" t="s">
        <v>118</v>
      </c>
      <c r="C2" s="48" t="s">
        <v>125</v>
      </c>
      <c r="D2" s="48"/>
      <c r="E2" s="48"/>
      <c r="F2" s="48"/>
      <c r="G2" s="48"/>
      <c r="H2" s="48"/>
      <c r="I2" s="49"/>
      <c r="K2" s="35" t="s">
        <v>118</v>
      </c>
      <c r="L2" s="25" t="s">
        <v>127</v>
      </c>
      <c r="M2" s="25"/>
      <c r="N2" s="25"/>
      <c r="O2" s="25"/>
      <c r="P2" s="25"/>
      <c r="Q2" s="25"/>
      <c r="R2" s="26"/>
    </row>
    <row r="3" spans="2:18" ht="15" thickBot="1" x14ac:dyDescent="0.4">
      <c r="B3" s="50"/>
      <c r="C3" s="27"/>
      <c r="D3" s="27"/>
      <c r="E3" s="27"/>
      <c r="F3" s="27"/>
      <c r="G3" s="27"/>
      <c r="H3" s="27"/>
      <c r="I3" s="28"/>
      <c r="K3" s="46"/>
      <c r="L3" s="27"/>
      <c r="M3" s="27"/>
      <c r="N3" s="27"/>
      <c r="O3" s="27"/>
      <c r="P3" s="27"/>
      <c r="Q3" s="27"/>
      <c r="R3" s="28"/>
    </row>
    <row r="4" spans="2:18" ht="15" thickBot="1" x14ac:dyDescent="0.4">
      <c r="B4" s="51" t="s">
        <v>119</v>
      </c>
      <c r="C4" s="79"/>
      <c r="D4" s="80"/>
      <c r="E4" s="80"/>
      <c r="F4" s="80"/>
      <c r="G4" s="81"/>
      <c r="H4" s="52"/>
      <c r="I4" s="52"/>
      <c r="K4" s="34" t="s">
        <v>119</v>
      </c>
      <c r="L4" s="79" t="s">
        <v>160</v>
      </c>
      <c r="M4" s="80"/>
      <c r="N4" s="80"/>
      <c r="O4" s="80"/>
      <c r="P4" s="81"/>
      <c r="Q4" s="52" t="s">
        <v>161</v>
      </c>
      <c r="R4" s="52">
        <f>SUM((5+10+100)*4)</f>
        <v>460</v>
      </c>
    </row>
    <row r="5" spans="2:18" ht="15" thickBot="1" x14ac:dyDescent="0.4">
      <c r="B5" s="53" t="s">
        <v>120</v>
      </c>
      <c r="C5" s="79"/>
      <c r="D5" s="80"/>
      <c r="E5" s="80"/>
      <c r="F5" s="80"/>
      <c r="G5" s="81"/>
      <c r="H5" s="45"/>
      <c r="I5" s="56"/>
      <c r="K5" s="33" t="s">
        <v>120</v>
      </c>
      <c r="L5" s="79" t="s">
        <v>58</v>
      </c>
      <c r="M5" s="80"/>
      <c r="N5" s="80"/>
      <c r="O5" s="80"/>
      <c r="P5" s="81"/>
      <c r="Q5" s="56" t="s">
        <v>157</v>
      </c>
      <c r="R5" s="56">
        <f>SUM((5+0+70)*4)</f>
        <v>300</v>
      </c>
    </row>
    <row r="6" spans="2:18" ht="15" thickBot="1" x14ac:dyDescent="0.4">
      <c r="B6" s="54" t="s">
        <v>121</v>
      </c>
      <c r="C6" s="79"/>
      <c r="D6" s="80"/>
      <c r="E6" s="80"/>
      <c r="F6" s="80"/>
      <c r="G6" s="81"/>
      <c r="H6" s="45"/>
      <c r="I6" s="56"/>
      <c r="K6" s="32" t="s">
        <v>121</v>
      </c>
      <c r="L6" s="79"/>
      <c r="M6" s="80"/>
      <c r="N6" s="80"/>
      <c r="O6" s="80"/>
      <c r="P6" s="81"/>
      <c r="Q6" s="45"/>
      <c r="R6" s="56"/>
    </row>
    <row r="7" spans="2:18" ht="15" thickBot="1" x14ac:dyDescent="0.4">
      <c r="B7" s="54" t="s">
        <v>121</v>
      </c>
      <c r="C7" s="79"/>
      <c r="D7" s="80"/>
      <c r="E7" s="80"/>
      <c r="F7" s="80"/>
      <c r="G7" s="81"/>
      <c r="H7" s="45"/>
      <c r="I7" s="56"/>
      <c r="K7" s="32" t="s">
        <v>121</v>
      </c>
      <c r="L7" s="79"/>
      <c r="M7" s="80"/>
      <c r="N7" s="80"/>
      <c r="O7" s="80"/>
      <c r="P7" s="81"/>
      <c r="Q7" s="45"/>
      <c r="R7" s="56"/>
    </row>
    <row r="8" spans="2:18" ht="15" thickBot="1" x14ac:dyDescent="0.4">
      <c r="B8" s="55"/>
      <c r="C8" s="30"/>
      <c r="D8" s="30"/>
      <c r="E8" s="30"/>
      <c r="F8" s="30"/>
      <c r="G8" s="30"/>
      <c r="H8" s="30"/>
      <c r="I8" s="31"/>
      <c r="K8" s="29"/>
      <c r="L8" s="30"/>
      <c r="M8" s="30"/>
      <c r="N8" s="30"/>
      <c r="O8" s="30"/>
      <c r="P8" s="30"/>
      <c r="Q8" s="30"/>
      <c r="R8" s="31"/>
    </row>
    <row r="10" spans="2:18" ht="15" thickBot="1" x14ac:dyDescent="0.4"/>
    <row r="11" spans="2:18" ht="15" thickBot="1" x14ac:dyDescent="0.4">
      <c r="B11" s="35" t="s">
        <v>118</v>
      </c>
      <c r="C11" s="25" t="s">
        <v>126</v>
      </c>
      <c r="D11" s="25"/>
      <c r="E11" s="25"/>
      <c r="F11" s="25"/>
      <c r="G11" s="25"/>
      <c r="H11" s="25"/>
      <c r="I11" s="26"/>
      <c r="K11" s="35" t="s">
        <v>118</v>
      </c>
      <c r="L11" s="25" t="s">
        <v>128</v>
      </c>
      <c r="M11" s="25"/>
      <c r="N11" s="25"/>
      <c r="O11" s="25"/>
      <c r="P11" s="25"/>
      <c r="Q11" s="25"/>
      <c r="R11" s="26"/>
    </row>
    <row r="12" spans="2:18" ht="15" thickBot="1" x14ac:dyDescent="0.4">
      <c r="B12" s="46"/>
      <c r="C12" s="27"/>
      <c r="D12" s="27"/>
      <c r="E12" s="27"/>
      <c r="F12" s="27"/>
      <c r="G12" s="28"/>
      <c r="H12" s="27"/>
      <c r="I12" s="27"/>
      <c r="K12" s="46"/>
      <c r="L12" s="27"/>
      <c r="M12" s="27"/>
      <c r="N12" s="27"/>
      <c r="O12" s="27"/>
      <c r="P12" s="27"/>
      <c r="Q12" s="27"/>
      <c r="R12" s="28"/>
    </row>
    <row r="13" spans="2:18" ht="15" thickBot="1" x14ac:dyDescent="0.4">
      <c r="B13" s="34" t="s">
        <v>119</v>
      </c>
      <c r="C13" s="79" t="s">
        <v>15</v>
      </c>
      <c r="D13" s="80"/>
      <c r="E13" s="80"/>
      <c r="F13" s="80"/>
      <c r="G13" s="81"/>
      <c r="H13" s="52" t="s">
        <v>162</v>
      </c>
      <c r="I13" s="52">
        <f>SUM((5+10+100)*4)</f>
        <v>460</v>
      </c>
      <c r="K13" s="34" t="s">
        <v>119</v>
      </c>
      <c r="L13" s="79" t="s">
        <v>98</v>
      </c>
      <c r="M13" s="80"/>
      <c r="N13" s="80"/>
      <c r="O13" s="80"/>
      <c r="P13" s="81"/>
      <c r="Q13" s="52" t="s">
        <v>166</v>
      </c>
      <c r="R13" s="52">
        <f>SUM((5+20+100)*4)</f>
        <v>500</v>
      </c>
    </row>
    <row r="14" spans="2:18" ht="15" thickBot="1" x14ac:dyDescent="0.4">
      <c r="B14" s="33" t="s">
        <v>120</v>
      </c>
      <c r="C14" s="79" t="s">
        <v>163</v>
      </c>
      <c r="D14" s="80"/>
      <c r="E14" s="80"/>
      <c r="F14" s="80"/>
      <c r="G14" s="81"/>
      <c r="H14" s="45" t="s">
        <v>164</v>
      </c>
      <c r="I14" s="56">
        <f>SUM((5+10+70)*4)</f>
        <v>340</v>
      </c>
      <c r="K14" s="33" t="s">
        <v>120</v>
      </c>
      <c r="L14" s="79" t="s">
        <v>17</v>
      </c>
      <c r="M14" s="80"/>
      <c r="N14" s="80"/>
      <c r="O14" s="80"/>
      <c r="P14" s="81"/>
      <c r="Q14" s="45" t="s">
        <v>162</v>
      </c>
      <c r="R14" s="56">
        <f>SUM((5+0+70)*4)</f>
        <v>300</v>
      </c>
    </row>
    <row r="15" spans="2:18" ht="15" thickBot="1" x14ac:dyDescent="0.4">
      <c r="B15" s="32" t="s">
        <v>121</v>
      </c>
      <c r="C15" s="79" t="s">
        <v>90</v>
      </c>
      <c r="D15" s="80"/>
      <c r="E15" s="80"/>
      <c r="F15" s="80"/>
      <c r="G15" s="81"/>
      <c r="H15" s="45" t="s">
        <v>165</v>
      </c>
      <c r="I15" s="56">
        <f>SUM((5+0+40)*4)</f>
        <v>180</v>
      </c>
      <c r="K15" s="32" t="s">
        <v>121</v>
      </c>
      <c r="L15" s="79" t="s">
        <v>167</v>
      </c>
      <c r="M15" s="80"/>
      <c r="N15" s="80"/>
      <c r="O15" s="80"/>
      <c r="P15" s="81"/>
      <c r="Q15" s="45" t="s">
        <v>164</v>
      </c>
      <c r="R15" s="56">
        <f>SUM((5+0+40)*4)</f>
        <v>180</v>
      </c>
    </row>
    <row r="16" spans="2:18" ht="15" thickBot="1" x14ac:dyDescent="0.4">
      <c r="B16" s="32" t="s">
        <v>121</v>
      </c>
      <c r="C16" s="79"/>
      <c r="D16" s="80"/>
      <c r="E16" s="80"/>
      <c r="F16" s="80"/>
      <c r="G16" s="81"/>
      <c r="H16" s="45"/>
      <c r="I16" s="56"/>
      <c r="K16" s="32" t="s">
        <v>121</v>
      </c>
      <c r="L16" s="79"/>
      <c r="M16" s="80"/>
      <c r="N16" s="80"/>
      <c r="O16" s="80"/>
      <c r="P16" s="81"/>
      <c r="Q16" s="45"/>
      <c r="R16" s="56"/>
    </row>
    <row r="17" spans="2:18" ht="15" thickBot="1" x14ac:dyDescent="0.4">
      <c r="B17" s="29"/>
      <c r="C17" s="30"/>
      <c r="D17" s="30"/>
      <c r="E17" s="30"/>
      <c r="F17" s="30"/>
      <c r="G17" s="30"/>
      <c r="H17" s="30"/>
      <c r="I17" s="31"/>
      <c r="K17" s="29"/>
      <c r="L17" s="30"/>
      <c r="M17" s="30"/>
      <c r="N17" s="30"/>
      <c r="O17" s="30"/>
      <c r="P17" s="30"/>
      <c r="Q17" s="30"/>
      <c r="R17" s="31"/>
    </row>
    <row r="19" spans="2:18" ht="15" thickBot="1" x14ac:dyDescent="0.4"/>
    <row r="20" spans="2:18" ht="15" thickBot="1" x14ac:dyDescent="0.4">
      <c r="B20" s="35" t="s">
        <v>118</v>
      </c>
      <c r="C20" s="25" t="s">
        <v>129</v>
      </c>
      <c r="D20" s="25"/>
      <c r="E20" s="25"/>
      <c r="F20" s="25"/>
      <c r="G20" s="25"/>
      <c r="H20" s="25"/>
      <c r="I20" s="26"/>
      <c r="K20" s="35" t="s">
        <v>118</v>
      </c>
      <c r="L20" s="25" t="s">
        <v>130</v>
      </c>
      <c r="M20" s="25"/>
      <c r="N20" s="25"/>
      <c r="O20" s="25"/>
      <c r="P20" s="25"/>
      <c r="Q20" s="25"/>
      <c r="R20" s="26"/>
    </row>
    <row r="21" spans="2:18" ht="15" thickBot="1" x14ac:dyDescent="0.4">
      <c r="B21" s="46"/>
      <c r="C21" s="27"/>
      <c r="D21" s="27"/>
      <c r="E21" s="27"/>
      <c r="F21" s="27"/>
      <c r="G21" s="28"/>
      <c r="H21" s="27"/>
      <c r="I21" s="27"/>
      <c r="K21" s="46"/>
      <c r="L21" s="27"/>
      <c r="M21" s="27"/>
      <c r="N21" s="27"/>
      <c r="O21" s="27"/>
      <c r="P21" s="27"/>
      <c r="Q21" s="27"/>
      <c r="R21" s="28"/>
    </row>
    <row r="22" spans="2:18" ht="15" thickBot="1" x14ac:dyDescent="0.4">
      <c r="B22" s="34" t="s">
        <v>119</v>
      </c>
      <c r="C22" s="79" t="s">
        <v>45</v>
      </c>
      <c r="D22" s="80"/>
      <c r="E22" s="80"/>
      <c r="F22" s="80"/>
      <c r="G22" s="81"/>
      <c r="H22" s="52" t="s">
        <v>168</v>
      </c>
      <c r="I22" s="52">
        <f>SUM((5+10+100)*4)</f>
        <v>460</v>
      </c>
      <c r="K22" s="34" t="s">
        <v>119</v>
      </c>
      <c r="L22" s="79" t="s">
        <v>170</v>
      </c>
      <c r="M22" s="80"/>
      <c r="N22" s="80"/>
      <c r="O22" s="80"/>
      <c r="P22" s="81"/>
      <c r="Q22" s="52" t="s">
        <v>166</v>
      </c>
      <c r="R22" s="52">
        <f>SUM((5+10+100)*4)</f>
        <v>460</v>
      </c>
    </row>
    <row r="23" spans="2:18" ht="15" thickBot="1" x14ac:dyDescent="0.4">
      <c r="B23" s="33" t="s">
        <v>120</v>
      </c>
      <c r="C23" s="79" t="s">
        <v>169</v>
      </c>
      <c r="D23" s="80"/>
      <c r="E23" s="80"/>
      <c r="F23" s="80"/>
      <c r="G23" s="81"/>
      <c r="H23" s="45" t="s">
        <v>164</v>
      </c>
      <c r="I23" s="56">
        <f>SUM((5+0+70)*4)</f>
        <v>300</v>
      </c>
      <c r="K23" s="33" t="s">
        <v>120</v>
      </c>
      <c r="L23" s="79" t="s">
        <v>171</v>
      </c>
      <c r="M23" s="80"/>
      <c r="N23" s="80"/>
      <c r="O23" s="80"/>
      <c r="P23" s="81"/>
      <c r="Q23" s="45" t="s">
        <v>165</v>
      </c>
      <c r="R23" s="56">
        <f>SUM((5+10+70)*4)</f>
        <v>340</v>
      </c>
    </row>
    <row r="24" spans="2:18" ht="15" thickBot="1" x14ac:dyDescent="0.4">
      <c r="B24" s="32" t="s">
        <v>121</v>
      </c>
      <c r="C24" s="79"/>
      <c r="D24" s="80"/>
      <c r="E24" s="80"/>
      <c r="F24" s="80"/>
      <c r="G24" s="81"/>
      <c r="H24" s="45"/>
      <c r="I24" s="56"/>
      <c r="K24" s="32" t="s">
        <v>121</v>
      </c>
      <c r="L24" s="79" t="s">
        <v>172</v>
      </c>
      <c r="M24" s="80"/>
      <c r="N24" s="80"/>
      <c r="O24" s="80"/>
      <c r="P24" s="81"/>
      <c r="Q24" s="45" t="s">
        <v>164</v>
      </c>
      <c r="R24" s="56">
        <f>SUM((5+0+40)*4)</f>
        <v>180</v>
      </c>
    </row>
    <row r="25" spans="2:18" ht="15" thickBot="1" x14ac:dyDescent="0.4">
      <c r="B25" s="32" t="s">
        <v>121</v>
      </c>
      <c r="C25" s="79"/>
      <c r="D25" s="80"/>
      <c r="E25" s="80"/>
      <c r="F25" s="80"/>
      <c r="G25" s="81"/>
      <c r="H25" s="45"/>
      <c r="I25" s="56"/>
      <c r="K25" s="32" t="s">
        <v>121</v>
      </c>
      <c r="L25" s="79"/>
      <c r="M25" s="80"/>
      <c r="N25" s="80"/>
      <c r="O25" s="80"/>
      <c r="P25" s="81"/>
      <c r="Q25" s="45"/>
      <c r="R25" s="56"/>
    </row>
    <row r="26" spans="2:18" ht="15" thickBot="1" x14ac:dyDescent="0.4">
      <c r="B26" s="29"/>
      <c r="C26" s="30"/>
      <c r="D26" s="30"/>
      <c r="E26" s="30"/>
      <c r="F26" s="30"/>
      <c r="G26" s="30"/>
      <c r="H26" s="30"/>
      <c r="I26" s="31"/>
      <c r="K26" s="29"/>
      <c r="L26" s="30"/>
      <c r="M26" s="30"/>
      <c r="N26" s="30"/>
      <c r="O26" s="30"/>
      <c r="P26" s="30"/>
      <c r="Q26" s="30"/>
      <c r="R26" s="31"/>
    </row>
    <row r="28" spans="2:18" ht="15" thickBot="1" x14ac:dyDescent="0.4"/>
    <row r="29" spans="2:18" ht="15" thickBot="1" x14ac:dyDescent="0.4">
      <c r="B29" s="35" t="s">
        <v>118</v>
      </c>
      <c r="C29" s="25" t="s">
        <v>131</v>
      </c>
      <c r="D29" s="25"/>
      <c r="E29" s="25"/>
      <c r="F29" s="25"/>
      <c r="G29" s="25"/>
      <c r="H29" s="25"/>
      <c r="I29" s="26"/>
      <c r="K29" s="35" t="s">
        <v>118</v>
      </c>
      <c r="L29" s="25" t="s">
        <v>132</v>
      </c>
      <c r="M29" s="25"/>
      <c r="N29" s="25"/>
      <c r="O29" s="25"/>
      <c r="P29" s="25"/>
      <c r="Q29" s="25"/>
      <c r="R29" s="26"/>
    </row>
    <row r="30" spans="2:18" ht="15" thickBot="1" x14ac:dyDescent="0.4">
      <c r="B30" s="46"/>
      <c r="C30" s="27"/>
      <c r="D30" s="27"/>
      <c r="E30" s="27"/>
      <c r="F30" s="27"/>
      <c r="G30" s="28"/>
      <c r="H30" s="27"/>
      <c r="I30" s="27"/>
      <c r="K30" s="46"/>
      <c r="L30" s="27"/>
      <c r="M30" s="27"/>
      <c r="N30" s="27"/>
      <c r="O30" s="27"/>
      <c r="P30" s="27"/>
      <c r="Q30" s="27"/>
      <c r="R30" s="28"/>
    </row>
    <row r="31" spans="2:18" ht="15" thickBot="1" x14ac:dyDescent="0.4">
      <c r="B31" s="34" t="s">
        <v>119</v>
      </c>
      <c r="C31" s="79" t="s">
        <v>173</v>
      </c>
      <c r="D31" s="80"/>
      <c r="E31" s="80"/>
      <c r="F31" s="80"/>
      <c r="G31" s="81"/>
      <c r="H31" s="52" t="s">
        <v>166</v>
      </c>
      <c r="I31" s="52">
        <f>SUM((5+20+100)*4)</f>
        <v>500</v>
      </c>
      <c r="K31" s="34" t="s">
        <v>119</v>
      </c>
      <c r="L31" s="79" t="s">
        <v>179</v>
      </c>
      <c r="M31" s="80"/>
      <c r="N31" s="80"/>
      <c r="O31" s="80"/>
      <c r="P31" s="81"/>
      <c r="Q31" s="52" t="s">
        <v>166</v>
      </c>
      <c r="R31" s="52">
        <f>SUM((5+20+100)*4)</f>
        <v>500</v>
      </c>
    </row>
    <row r="32" spans="2:18" ht="15" thickBot="1" x14ac:dyDescent="0.4">
      <c r="B32" s="33" t="s">
        <v>120</v>
      </c>
      <c r="C32" s="79" t="s">
        <v>174</v>
      </c>
      <c r="D32" s="80"/>
      <c r="E32" s="80"/>
      <c r="F32" s="80"/>
      <c r="G32" s="81"/>
      <c r="H32" s="45" t="s">
        <v>175</v>
      </c>
      <c r="I32" s="56">
        <f>SUM((5+10+70)*4)</f>
        <v>340</v>
      </c>
      <c r="K32" s="33" t="s">
        <v>120</v>
      </c>
      <c r="L32" s="79" t="s">
        <v>21</v>
      </c>
      <c r="M32" s="80"/>
      <c r="N32" s="80"/>
      <c r="O32" s="80"/>
      <c r="P32" s="81"/>
      <c r="Q32" s="45" t="s">
        <v>175</v>
      </c>
      <c r="R32" s="56">
        <f>SUM((5+10+70)*4)</f>
        <v>340</v>
      </c>
    </row>
    <row r="33" spans="2:18" ht="15" thickBot="1" x14ac:dyDescent="0.4">
      <c r="B33" s="32" t="s">
        <v>121</v>
      </c>
      <c r="C33" s="79" t="s">
        <v>176</v>
      </c>
      <c r="D33" s="80"/>
      <c r="E33" s="80"/>
      <c r="F33" s="80"/>
      <c r="G33" s="81"/>
      <c r="H33" s="45" t="s">
        <v>164</v>
      </c>
      <c r="I33" s="56">
        <f>SUM((5+10+40)*4)</f>
        <v>220</v>
      </c>
      <c r="K33" s="32" t="s">
        <v>121</v>
      </c>
      <c r="L33" s="79" t="s">
        <v>180</v>
      </c>
      <c r="M33" s="80"/>
      <c r="N33" s="80"/>
      <c r="O33" s="80"/>
      <c r="P33" s="81"/>
      <c r="Q33" s="45" t="s">
        <v>165</v>
      </c>
      <c r="R33" s="56">
        <f>SUM((5+0+40)*4)</f>
        <v>180</v>
      </c>
    </row>
    <row r="34" spans="2:18" ht="15" thickBot="1" x14ac:dyDescent="0.4">
      <c r="B34" s="32" t="s">
        <v>121</v>
      </c>
      <c r="C34" s="79" t="s">
        <v>177</v>
      </c>
      <c r="D34" s="80"/>
      <c r="E34" s="80"/>
      <c r="F34" s="80"/>
      <c r="G34" s="81"/>
      <c r="H34" s="45" t="s">
        <v>168</v>
      </c>
      <c r="I34" s="56">
        <f>SUM((5+0+40)*4)</f>
        <v>180</v>
      </c>
      <c r="K34" s="32" t="s">
        <v>121</v>
      </c>
      <c r="L34" s="79" t="s">
        <v>181</v>
      </c>
      <c r="M34" s="80"/>
      <c r="N34" s="80"/>
      <c r="O34" s="80"/>
      <c r="P34" s="81"/>
      <c r="Q34" s="45" t="s">
        <v>164</v>
      </c>
      <c r="R34" s="56">
        <f>SUM((5+10+40)*4)</f>
        <v>220</v>
      </c>
    </row>
    <row r="35" spans="2:18" ht="15" thickBot="1" x14ac:dyDescent="0.4">
      <c r="B35" s="57"/>
      <c r="C35" s="79" t="s">
        <v>178</v>
      </c>
      <c r="D35" s="80"/>
      <c r="E35" s="80"/>
      <c r="F35" s="80"/>
      <c r="G35" s="81"/>
      <c r="H35" s="45" t="s">
        <v>165</v>
      </c>
      <c r="I35" s="56">
        <f>SUM((5+0+30)*4)</f>
        <v>140</v>
      </c>
      <c r="K35" s="57"/>
      <c r="L35" s="79" t="s">
        <v>182</v>
      </c>
      <c r="M35" s="80"/>
      <c r="N35" s="80"/>
      <c r="O35" s="80"/>
      <c r="P35" s="81"/>
      <c r="Q35" s="45" t="s">
        <v>159</v>
      </c>
      <c r="R35" s="56">
        <f>SUM((5+0+30)*4)</f>
        <v>140</v>
      </c>
    </row>
    <row r="36" spans="2:18" ht="15" thickBot="1" x14ac:dyDescent="0.4">
      <c r="B36" s="29"/>
      <c r="C36" s="30"/>
      <c r="D36" s="30"/>
      <c r="E36" s="30"/>
      <c r="F36" s="30"/>
      <c r="G36" s="30"/>
      <c r="H36" s="30"/>
      <c r="I36" s="31"/>
      <c r="K36" s="29"/>
      <c r="L36" s="30"/>
      <c r="M36" s="30"/>
      <c r="N36" s="30"/>
      <c r="O36" s="30"/>
      <c r="P36" s="30"/>
      <c r="Q36" s="30"/>
      <c r="R36" s="31"/>
    </row>
    <row r="38" spans="2:18" ht="15" thickBot="1" x14ac:dyDescent="0.4"/>
    <row r="39" spans="2:18" ht="15" thickBot="1" x14ac:dyDescent="0.4">
      <c r="B39" s="35" t="s">
        <v>118</v>
      </c>
      <c r="C39" s="25" t="s">
        <v>133</v>
      </c>
      <c r="D39" s="25"/>
      <c r="E39" s="25"/>
      <c r="F39" s="25"/>
      <c r="G39" s="25"/>
      <c r="H39" s="25"/>
      <c r="I39" s="26"/>
      <c r="K39" s="35" t="s">
        <v>118</v>
      </c>
      <c r="L39" s="25" t="s">
        <v>134</v>
      </c>
      <c r="M39" s="25"/>
      <c r="N39" s="25"/>
      <c r="O39" s="25"/>
      <c r="P39" s="25"/>
      <c r="Q39" s="25"/>
      <c r="R39" s="26"/>
    </row>
    <row r="40" spans="2:18" ht="15" thickBot="1" x14ac:dyDescent="0.4">
      <c r="B40" s="46"/>
      <c r="C40" s="27"/>
      <c r="D40" s="27"/>
      <c r="E40" s="27"/>
      <c r="F40" s="27"/>
      <c r="G40" s="28"/>
      <c r="H40" s="27"/>
      <c r="I40" s="27"/>
      <c r="K40" s="46"/>
      <c r="L40" s="27"/>
      <c r="M40" s="27"/>
      <c r="N40" s="27"/>
      <c r="O40" s="27"/>
      <c r="P40" s="27"/>
      <c r="Q40" s="27"/>
      <c r="R40" s="28"/>
    </row>
    <row r="41" spans="2:18" ht="15" thickBot="1" x14ac:dyDescent="0.4">
      <c r="B41" s="34" t="s">
        <v>119</v>
      </c>
      <c r="C41" s="79" t="s">
        <v>183</v>
      </c>
      <c r="D41" s="80"/>
      <c r="E41" s="80"/>
      <c r="F41" s="80"/>
      <c r="G41" s="81"/>
      <c r="H41" s="52" t="s">
        <v>166</v>
      </c>
      <c r="I41" s="52">
        <f>SUM((5+20+100)*4)</f>
        <v>500</v>
      </c>
      <c r="K41" s="34" t="s">
        <v>119</v>
      </c>
      <c r="L41" s="79" t="s">
        <v>187</v>
      </c>
      <c r="M41" s="80"/>
      <c r="N41" s="80"/>
      <c r="O41" s="80"/>
      <c r="P41" s="81"/>
      <c r="Q41" s="52" t="s">
        <v>157</v>
      </c>
      <c r="R41" s="52">
        <f>SUM((5+20+100)*4)</f>
        <v>500</v>
      </c>
    </row>
    <row r="42" spans="2:18" ht="15" thickBot="1" x14ac:dyDescent="0.4">
      <c r="B42" s="33" t="s">
        <v>120</v>
      </c>
      <c r="C42" s="79" t="s">
        <v>184</v>
      </c>
      <c r="D42" s="80"/>
      <c r="E42" s="80"/>
      <c r="F42" s="80"/>
      <c r="G42" s="81"/>
      <c r="H42" s="45" t="s">
        <v>157</v>
      </c>
      <c r="I42" s="56">
        <f>SUM((5+10+70)*4)</f>
        <v>340</v>
      </c>
      <c r="K42" s="33" t="s">
        <v>120</v>
      </c>
      <c r="L42" s="79" t="s">
        <v>188</v>
      </c>
      <c r="M42" s="80"/>
      <c r="N42" s="80"/>
      <c r="O42" s="80"/>
      <c r="P42" s="81"/>
      <c r="Q42" s="45" t="s">
        <v>168</v>
      </c>
      <c r="R42" s="56">
        <f>SUM((5+10+70)*4)</f>
        <v>340</v>
      </c>
    </row>
    <row r="43" spans="2:18" ht="15" thickBot="1" x14ac:dyDescent="0.4">
      <c r="B43" s="32" t="s">
        <v>121</v>
      </c>
      <c r="C43" s="79" t="s">
        <v>185</v>
      </c>
      <c r="D43" s="80"/>
      <c r="E43" s="80"/>
      <c r="F43" s="80"/>
      <c r="G43" s="81"/>
      <c r="H43" s="45" t="s">
        <v>159</v>
      </c>
      <c r="I43" s="56">
        <f>SUM((5+0+40)*4)</f>
        <v>180</v>
      </c>
      <c r="K43" s="32" t="s">
        <v>121</v>
      </c>
      <c r="L43" s="79" t="s">
        <v>189</v>
      </c>
      <c r="M43" s="80"/>
      <c r="N43" s="80"/>
      <c r="O43" s="80"/>
      <c r="P43" s="81"/>
      <c r="Q43" s="45" t="s">
        <v>166</v>
      </c>
      <c r="R43" s="56">
        <f>SUM((5+0+40)*4)</f>
        <v>180</v>
      </c>
    </row>
    <row r="44" spans="2:18" ht="15" thickBot="1" x14ac:dyDescent="0.4">
      <c r="B44" s="32" t="s">
        <v>121</v>
      </c>
      <c r="C44" s="79" t="s">
        <v>186</v>
      </c>
      <c r="D44" s="80"/>
      <c r="E44" s="80"/>
      <c r="F44" s="80"/>
      <c r="G44" s="81"/>
      <c r="H44" s="45" t="s">
        <v>162</v>
      </c>
      <c r="I44" s="56">
        <f>SUM((5+0+40)*4)</f>
        <v>180</v>
      </c>
      <c r="K44" s="32" t="s">
        <v>121</v>
      </c>
      <c r="L44" s="79" t="s">
        <v>190</v>
      </c>
      <c r="M44" s="80"/>
      <c r="N44" s="80"/>
      <c r="O44" s="80"/>
      <c r="P44" s="81"/>
      <c r="Q44" s="45" t="s">
        <v>165</v>
      </c>
      <c r="R44" s="56">
        <f>SUM((5+0+40)*4)</f>
        <v>180</v>
      </c>
    </row>
    <row r="45" spans="2:18" ht="15" thickBot="1" x14ac:dyDescent="0.4">
      <c r="B45" s="29"/>
      <c r="C45" s="30"/>
      <c r="D45" s="30"/>
      <c r="E45" s="30"/>
      <c r="F45" s="30"/>
      <c r="G45" s="30"/>
      <c r="H45" s="30"/>
      <c r="I45" s="31"/>
      <c r="K45" s="29"/>
      <c r="L45" s="30"/>
      <c r="M45" s="30"/>
      <c r="N45" s="30"/>
      <c r="O45" s="30"/>
      <c r="P45" s="30"/>
      <c r="Q45" s="30"/>
      <c r="R45" s="31"/>
    </row>
    <row r="47" spans="2:18" ht="15" thickBot="1" x14ac:dyDescent="0.4"/>
    <row r="48" spans="2:18" ht="15" thickBot="1" x14ac:dyDescent="0.4">
      <c r="B48" s="35" t="s">
        <v>118</v>
      </c>
      <c r="C48" s="25" t="s">
        <v>135</v>
      </c>
      <c r="D48" s="25"/>
      <c r="E48" s="25"/>
      <c r="F48" s="25"/>
      <c r="G48" s="25"/>
      <c r="H48" s="25"/>
      <c r="I48" s="26"/>
      <c r="K48" s="35" t="s">
        <v>118</v>
      </c>
      <c r="L48" s="25" t="s">
        <v>136</v>
      </c>
      <c r="M48" s="25"/>
      <c r="N48" s="25"/>
      <c r="O48" s="25"/>
      <c r="P48" s="25"/>
      <c r="Q48" s="25"/>
      <c r="R48" s="26"/>
    </row>
    <row r="49" spans="2:18" ht="15" thickBot="1" x14ac:dyDescent="0.4">
      <c r="B49" s="46"/>
      <c r="C49" s="27"/>
      <c r="D49" s="27"/>
      <c r="E49" s="27"/>
      <c r="F49" s="27"/>
      <c r="G49" s="28"/>
      <c r="H49" s="27"/>
      <c r="I49" s="27"/>
      <c r="K49" s="46"/>
      <c r="L49" s="27"/>
      <c r="M49" s="27"/>
      <c r="N49" s="27"/>
      <c r="O49" s="27"/>
      <c r="P49" s="27"/>
      <c r="Q49" s="27"/>
      <c r="R49" s="28"/>
    </row>
    <row r="50" spans="2:18" ht="15" thickBot="1" x14ac:dyDescent="0.4">
      <c r="B50" s="34" t="s">
        <v>119</v>
      </c>
      <c r="C50" s="79" t="s">
        <v>191</v>
      </c>
      <c r="D50" s="80"/>
      <c r="E50" s="80"/>
      <c r="F50" s="80"/>
      <c r="G50" s="81"/>
      <c r="H50" s="52" t="s">
        <v>164</v>
      </c>
      <c r="I50" s="52">
        <f>SUM((5+20+100)*4)</f>
        <v>500</v>
      </c>
      <c r="K50" s="34" t="s">
        <v>119</v>
      </c>
      <c r="L50" s="79" t="s">
        <v>194</v>
      </c>
      <c r="M50" s="80"/>
      <c r="N50" s="80"/>
      <c r="O50" s="80"/>
      <c r="P50" s="81"/>
      <c r="Q50" s="52" t="s">
        <v>166</v>
      </c>
      <c r="R50" s="52">
        <f>SUM((5+10+100)*4)</f>
        <v>460</v>
      </c>
    </row>
    <row r="51" spans="2:18" ht="15" thickBot="1" x14ac:dyDescent="0.4">
      <c r="B51" s="33" t="s">
        <v>120</v>
      </c>
      <c r="C51" s="79" t="s">
        <v>192</v>
      </c>
      <c r="D51" s="80"/>
      <c r="E51" s="80"/>
      <c r="F51" s="80"/>
      <c r="G51" s="81"/>
      <c r="H51" s="45" t="s">
        <v>166</v>
      </c>
      <c r="I51" s="56">
        <f>SUM((5+0+70)*4)</f>
        <v>300</v>
      </c>
      <c r="K51" s="33" t="s">
        <v>120</v>
      </c>
      <c r="L51" s="79" t="s">
        <v>195</v>
      </c>
      <c r="M51" s="80"/>
      <c r="N51" s="80"/>
      <c r="O51" s="80"/>
      <c r="P51" s="81"/>
      <c r="Q51" s="45" t="s">
        <v>164</v>
      </c>
      <c r="R51" s="56">
        <f>SUM((5+10+70)*4)</f>
        <v>340</v>
      </c>
    </row>
    <row r="52" spans="2:18" ht="15" thickBot="1" x14ac:dyDescent="0.4">
      <c r="B52" s="32" t="s">
        <v>121</v>
      </c>
      <c r="C52" s="79" t="s">
        <v>193</v>
      </c>
      <c r="D52" s="80"/>
      <c r="E52" s="80"/>
      <c r="F52" s="80"/>
      <c r="G52" s="81"/>
      <c r="H52" s="45" t="s">
        <v>162</v>
      </c>
      <c r="I52" s="56">
        <f>SUM((5+0+40)*4)</f>
        <v>180</v>
      </c>
      <c r="K52" s="32" t="s">
        <v>121</v>
      </c>
      <c r="L52" s="79" t="s">
        <v>196</v>
      </c>
      <c r="M52" s="80"/>
      <c r="N52" s="80"/>
      <c r="O52" s="80"/>
      <c r="P52" s="81"/>
      <c r="Q52" s="45" t="s">
        <v>175</v>
      </c>
      <c r="R52" s="56">
        <f>SUM((5+0+40)*4)</f>
        <v>180</v>
      </c>
    </row>
    <row r="53" spans="2:18" ht="15" thickBot="1" x14ac:dyDescent="0.4">
      <c r="B53" s="32" t="s">
        <v>121</v>
      </c>
      <c r="C53" s="79"/>
      <c r="D53" s="80"/>
      <c r="E53" s="80"/>
      <c r="F53" s="80"/>
      <c r="G53" s="81"/>
      <c r="H53" s="45"/>
      <c r="I53" s="56"/>
      <c r="K53" s="32" t="s">
        <v>121</v>
      </c>
      <c r="L53" s="79"/>
      <c r="M53" s="80"/>
      <c r="N53" s="80"/>
      <c r="O53" s="80"/>
      <c r="P53" s="81"/>
      <c r="Q53" s="45"/>
      <c r="R53" s="56"/>
    </row>
    <row r="54" spans="2:18" ht="15" thickBot="1" x14ac:dyDescent="0.4">
      <c r="B54" s="29"/>
      <c r="C54" s="30"/>
      <c r="D54" s="30"/>
      <c r="E54" s="30"/>
      <c r="F54" s="30"/>
      <c r="G54" s="30"/>
      <c r="H54" s="30"/>
      <c r="I54" s="31"/>
      <c r="K54" s="29"/>
      <c r="L54" s="30"/>
      <c r="M54" s="30"/>
      <c r="N54" s="30"/>
      <c r="O54" s="30"/>
      <c r="P54" s="30"/>
      <c r="Q54" s="30"/>
      <c r="R54" s="31"/>
    </row>
    <row r="56" spans="2:18" ht="15" thickBot="1" x14ac:dyDescent="0.4"/>
    <row r="57" spans="2:18" ht="15" thickBot="1" x14ac:dyDescent="0.4">
      <c r="B57" s="35" t="s">
        <v>118</v>
      </c>
      <c r="C57" s="25" t="s">
        <v>137</v>
      </c>
      <c r="D57" s="25"/>
      <c r="E57" s="25"/>
      <c r="F57" s="25"/>
      <c r="G57" s="25"/>
      <c r="H57" s="25"/>
      <c r="I57" s="26"/>
      <c r="K57" s="35" t="s">
        <v>118</v>
      </c>
      <c r="L57" s="25" t="s">
        <v>138</v>
      </c>
      <c r="M57" s="25"/>
      <c r="N57" s="25"/>
      <c r="O57" s="25"/>
      <c r="P57" s="25"/>
      <c r="Q57" s="25"/>
      <c r="R57" s="26"/>
    </row>
    <row r="58" spans="2:18" ht="15" thickBot="1" x14ac:dyDescent="0.4">
      <c r="B58" s="46"/>
      <c r="C58" s="27"/>
      <c r="D58" s="27"/>
      <c r="E58" s="27"/>
      <c r="F58" s="27"/>
      <c r="G58" s="28"/>
      <c r="H58" s="27"/>
      <c r="I58" s="27"/>
      <c r="K58" s="46"/>
      <c r="L58" s="27"/>
      <c r="M58" s="27"/>
      <c r="N58" s="27"/>
      <c r="O58" s="27"/>
      <c r="P58" s="27"/>
      <c r="Q58" s="27"/>
      <c r="R58" s="28"/>
    </row>
    <row r="59" spans="2:18" ht="15" thickBot="1" x14ac:dyDescent="0.4">
      <c r="B59" s="34" t="s">
        <v>119</v>
      </c>
      <c r="C59" s="79"/>
      <c r="D59" s="80"/>
      <c r="E59" s="80"/>
      <c r="F59" s="80"/>
      <c r="G59" s="81"/>
      <c r="H59" s="52"/>
      <c r="I59" s="52"/>
      <c r="K59" s="34" t="s">
        <v>119</v>
      </c>
      <c r="L59" s="79" t="s">
        <v>210</v>
      </c>
      <c r="M59" s="80"/>
      <c r="N59" s="80"/>
      <c r="O59" s="80"/>
      <c r="P59" s="81"/>
      <c r="Q59" s="52" t="s">
        <v>164</v>
      </c>
      <c r="R59" s="52">
        <f>SUM((5+20+100)*4)</f>
        <v>500</v>
      </c>
    </row>
    <row r="60" spans="2:18" ht="15" thickBot="1" x14ac:dyDescent="0.4">
      <c r="B60" s="33" t="s">
        <v>120</v>
      </c>
      <c r="C60" s="79"/>
      <c r="D60" s="80"/>
      <c r="E60" s="80"/>
      <c r="F60" s="80"/>
      <c r="G60" s="81"/>
      <c r="H60" s="45"/>
      <c r="I60" s="56"/>
      <c r="K60" s="33" t="s">
        <v>120</v>
      </c>
      <c r="L60" s="79" t="s">
        <v>211</v>
      </c>
      <c r="M60" s="80"/>
      <c r="N60" s="80"/>
      <c r="O60" s="80"/>
      <c r="P60" s="81"/>
      <c r="Q60" s="45" t="s">
        <v>168</v>
      </c>
      <c r="R60" s="56">
        <f>SUM((5+10+70)*4)</f>
        <v>340</v>
      </c>
    </row>
    <row r="61" spans="2:18" ht="15" thickBot="1" x14ac:dyDescent="0.4">
      <c r="B61" s="32" t="s">
        <v>121</v>
      </c>
      <c r="C61" s="79"/>
      <c r="D61" s="80"/>
      <c r="E61" s="80"/>
      <c r="F61" s="80"/>
      <c r="G61" s="81"/>
      <c r="H61" s="45"/>
      <c r="I61" s="56"/>
      <c r="K61" s="32" t="s">
        <v>121</v>
      </c>
      <c r="L61" s="79" t="s">
        <v>212</v>
      </c>
      <c r="M61" s="80"/>
      <c r="N61" s="80"/>
      <c r="O61" s="80"/>
      <c r="P61" s="81"/>
      <c r="Q61" s="45" t="s">
        <v>175</v>
      </c>
      <c r="R61" s="56">
        <f>SUM((5+0+40)*4)</f>
        <v>180</v>
      </c>
    </row>
    <row r="62" spans="2:18" ht="15" thickBot="1" x14ac:dyDescent="0.4">
      <c r="B62" s="32" t="s">
        <v>121</v>
      </c>
      <c r="C62" s="79"/>
      <c r="D62" s="80"/>
      <c r="E62" s="80"/>
      <c r="F62" s="80"/>
      <c r="G62" s="81"/>
      <c r="H62" s="45"/>
      <c r="I62" s="56"/>
      <c r="K62" s="32" t="s">
        <v>121</v>
      </c>
      <c r="L62" s="79"/>
      <c r="M62" s="80"/>
      <c r="N62" s="80"/>
      <c r="O62" s="80"/>
      <c r="P62" s="81"/>
      <c r="Q62" s="45"/>
      <c r="R62" s="56"/>
    </row>
    <row r="63" spans="2:18" ht="15" thickBot="1" x14ac:dyDescent="0.4">
      <c r="B63" s="29"/>
      <c r="C63" s="30"/>
      <c r="D63" s="30"/>
      <c r="E63" s="30"/>
      <c r="F63" s="30"/>
      <c r="G63" s="30"/>
      <c r="H63" s="30"/>
      <c r="I63" s="31"/>
      <c r="K63" s="29"/>
      <c r="L63" s="30"/>
      <c r="M63" s="30"/>
      <c r="N63" s="30"/>
      <c r="O63" s="30"/>
      <c r="P63" s="30"/>
      <c r="Q63" s="30"/>
      <c r="R63" s="31"/>
    </row>
    <row r="65" spans="2:18" ht="15" thickBot="1" x14ac:dyDescent="0.4"/>
    <row r="66" spans="2:18" ht="15" thickBot="1" x14ac:dyDescent="0.4">
      <c r="B66" s="35" t="s">
        <v>118</v>
      </c>
      <c r="C66" s="25" t="s">
        <v>139</v>
      </c>
      <c r="D66" s="25"/>
      <c r="E66" s="25"/>
      <c r="F66" s="25"/>
      <c r="G66" s="25"/>
      <c r="H66" s="25"/>
      <c r="I66" s="26"/>
      <c r="K66" s="35" t="s">
        <v>118</v>
      </c>
      <c r="L66" s="25" t="s">
        <v>140</v>
      </c>
      <c r="M66" s="25"/>
      <c r="N66" s="25"/>
      <c r="O66" s="25"/>
      <c r="P66" s="25"/>
      <c r="Q66" s="25"/>
      <c r="R66" s="26"/>
    </row>
    <row r="67" spans="2:18" ht="15" thickBot="1" x14ac:dyDescent="0.4">
      <c r="B67" s="46"/>
      <c r="C67" s="27"/>
      <c r="D67" s="27"/>
      <c r="E67" s="27"/>
      <c r="F67" s="27"/>
      <c r="G67" s="28"/>
      <c r="H67" s="27"/>
      <c r="I67" s="27"/>
      <c r="K67" s="46"/>
      <c r="L67" s="27"/>
      <c r="M67" s="27"/>
      <c r="N67" s="27"/>
      <c r="O67" s="27"/>
      <c r="P67" s="27"/>
      <c r="Q67" s="27"/>
      <c r="R67" s="28"/>
    </row>
    <row r="68" spans="2:18" ht="15" thickBot="1" x14ac:dyDescent="0.4">
      <c r="B68" s="34" t="s">
        <v>119</v>
      </c>
      <c r="C68" s="79" t="s">
        <v>223</v>
      </c>
      <c r="D68" s="80"/>
      <c r="E68" s="80"/>
      <c r="F68" s="80"/>
      <c r="G68" s="81"/>
      <c r="H68" s="52" t="s">
        <v>164</v>
      </c>
      <c r="I68" s="52">
        <f>SUM((5+10+100)*4)</f>
        <v>460</v>
      </c>
      <c r="K68" s="34" t="s">
        <v>119</v>
      </c>
      <c r="L68" s="79" t="s">
        <v>225</v>
      </c>
      <c r="M68" s="80"/>
      <c r="N68" s="80"/>
      <c r="O68" s="80"/>
      <c r="P68" s="81"/>
      <c r="Q68" s="52" t="s">
        <v>164</v>
      </c>
      <c r="R68" s="52">
        <f>SUM((5+10+100)*4)</f>
        <v>460</v>
      </c>
    </row>
    <row r="69" spans="2:18" ht="15" thickBot="1" x14ac:dyDescent="0.4">
      <c r="B69" s="33" t="s">
        <v>120</v>
      </c>
      <c r="C69" s="79" t="s">
        <v>224</v>
      </c>
      <c r="D69" s="80"/>
      <c r="E69" s="80"/>
      <c r="F69" s="80"/>
      <c r="G69" s="81"/>
      <c r="H69" s="45" t="s">
        <v>166</v>
      </c>
      <c r="I69" s="56">
        <f>SUM((5+0+70)*4)</f>
        <v>300</v>
      </c>
      <c r="K69" s="33" t="s">
        <v>120</v>
      </c>
      <c r="L69" s="79" t="s">
        <v>226</v>
      </c>
      <c r="M69" s="80"/>
      <c r="N69" s="80"/>
      <c r="O69" s="80"/>
      <c r="P69" s="81"/>
      <c r="Q69" s="45" t="s">
        <v>166</v>
      </c>
      <c r="R69" s="56">
        <f>SUM((5+0+70)*4)</f>
        <v>300</v>
      </c>
    </row>
    <row r="70" spans="2:18" ht="15" thickBot="1" x14ac:dyDescent="0.4">
      <c r="B70" s="32" t="s">
        <v>121</v>
      </c>
      <c r="C70" s="79"/>
      <c r="D70" s="80"/>
      <c r="E70" s="80"/>
      <c r="F70" s="80"/>
      <c r="G70" s="81"/>
      <c r="H70" s="45"/>
      <c r="I70" s="56"/>
      <c r="K70" s="32" t="s">
        <v>121</v>
      </c>
      <c r="L70" s="79"/>
      <c r="M70" s="80"/>
      <c r="N70" s="80"/>
      <c r="O70" s="80"/>
      <c r="P70" s="81"/>
      <c r="Q70" s="45"/>
      <c r="R70" s="56"/>
    </row>
    <row r="71" spans="2:18" ht="15" thickBot="1" x14ac:dyDescent="0.4">
      <c r="B71" s="32" t="s">
        <v>121</v>
      </c>
      <c r="C71" s="79"/>
      <c r="D71" s="80"/>
      <c r="E71" s="80"/>
      <c r="F71" s="80"/>
      <c r="G71" s="81"/>
      <c r="H71" s="45"/>
      <c r="I71" s="56"/>
      <c r="K71" s="32" t="s">
        <v>121</v>
      </c>
      <c r="L71" s="79"/>
      <c r="M71" s="80"/>
      <c r="N71" s="80"/>
      <c r="O71" s="80"/>
      <c r="P71" s="81"/>
      <c r="Q71" s="45"/>
      <c r="R71" s="56"/>
    </row>
    <row r="72" spans="2:18" ht="15" thickBot="1" x14ac:dyDescent="0.4">
      <c r="B72" s="29"/>
      <c r="C72" s="30"/>
      <c r="D72" s="30"/>
      <c r="E72" s="30"/>
      <c r="F72" s="30"/>
      <c r="G72" s="30"/>
      <c r="H72" s="30"/>
      <c r="I72" s="31"/>
      <c r="K72" s="29"/>
      <c r="L72" s="30"/>
      <c r="M72" s="30"/>
      <c r="N72" s="30"/>
      <c r="O72" s="30"/>
      <c r="P72" s="30"/>
      <c r="Q72" s="30"/>
      <c r="R72" s="31"/>
    </row>
    <row r="74" spans="2:18" ht="15" thickBot="1" x14ac:dyDescent="0.4"/>
    <row r="75" spans="2:18" ht="15" thickBot="1" x14ac:dyDescent="0.4">
      <c r="B75" s="35" t="s">
        <v>118</v>
      </c>
      <c r="C75" s="25" t="s">
        <v>141</v>
      </c>
      <c r="D75" s="25"/>
      <c r="E75" s="25"/>
      <c r="F75" s="25"/>
      <c r="G75" s="25"/>
      <c r="H75" s="25"/>
      <c r="I75" s="26"/>
      <c r="K75" s="35" t="s">
        <v>118</v>
      </c>
      <c r="L75" s="25" t="s">
        <v>142</v>
      </c>
      <c r="M75" s="25"/>
      <c r="N75" s="25"/>
      <c r="O75" s="25"/>
      <c r="P75" s="25"/>
      <c r="Q75" s="25"/>
      <c r="R75" s="26"/>
    </row>
    <row r="76" spans="2:18" ht="15" thickBot="1" x14ac:dyDescent="0.4">
      <c r="B76" s="46"/>
      <c r="C76" s="27"/>
      <c r="D76" s="27"/>
      <c r="E76" s="27"/>
      <c r="F76" s="27"/>
      <c r="G76" s="28"/>
      <c r="H76" s="27"/>
      <c r="I76" s="27"/>
      <c r="K76" s="46"/>
      <c r="L76" s="27"/>
      <c r="M76" s="27"/>
      <c r="N76" s="27"/>
      <c r="O76" s="27"/>
      <c r="P76" s="27"/>
      <c r="Q76" s="27"/>
      <c r="R76" s="28"/>
    </row>
    <row r="77" spans="2:18" ht="15" thickBot="1" x14ac:dyDescent="0.4">
      <c r="B77" s="34" t="s">
        <v>119</v>
      </c>
      <c r="C77" s="79" t="s">
        <v>197</v>
      </c>
      <c r="D77" s="80"/>
      <c r="E77" s="80"/>
      <c r="F77" s="80"/>
      <c r="G77" s="81"/>
      <c r="H77" s="52" t="s">
        <v>166</v>
      </c>
      <c r="I77" s="52">
        <f>SUM((5+10+100)*4)</f>
        <v>460</v>
      </c>
      <c r="K77" s="34" t="s">
        <v>119</v>
      </c>
      <c r="L77" s="79" t="s">
        <v>199</v>
      </c>
      <c r="M77" s="80"/>
      <c r="N77" s="80"/>
      <c r="O77" s="80"/>
      <c r="P77" s="81"/>
      <c r="Q77" s="52" t="s">
        <v>164</v>
      </c>
      <c r="R77" s="52">
        <f>((5+20+100)*4)</f>
        <v>500</v>
      </c>
    </row>
    <row r="78" spans="2:18" ht="15" thickBot="1" x14ac:dyDescent="0.4">
      <c r="B78" s="33" t="s">
        <v>120</v>
      </c>
      <c r="C78" s="79" t="s">
        <v>198</v>
      </c>
      <c r="D78" s="80"/>
      <c r="E78" s="80"/>
      <c r="F78" s="80"/>
      <c r="G78" s="81"/>
      <c r="H78" s="45" t="s">
        <v>164</v>
      </c>
      <c r="I78" s="56">
        <f>SUM((5+0+70)*4)</f>
        <v>300</v>
      </c>
      <c r="K78" s="33" t="s">
        <v>120</v>
      </c>
      <c r="L78" s="79" t="s">
        <v>200</v>
      </c>
      <c r="M78" s="80"/>
      <c r="N78" s="80"/>
      <c r="O78" s="80"/>
      <c r="P78" s="81"/>
      <c r="Q78" s="45" t="s">
        <v>162</v>
      </c>
      <c r="R78" s="56">
        <f>SUM((5+10+70)*4)</f>
        <v>340</v>
      </c>
    </row>
    <row r="79" spans="2:18" ht="15" thickBot="1" x14ac:dyDescent="0.4">
      <c r="B79" s="32" t="s">
        <v>121</v>
      </c>
      <c r="C79" s="79"/>
      <c r="D79" s="80"/>
      <c r="E79" s="80"/>
      <c r="F79" s="80"/>
      <c r="G79" s="81"/>
      <c r="H79" s="45"/>
      <c r="I79" s="56"/>
      <c r="K79" s="32" t="s">
        <v>121</v>
      </c>
      <c r="L79" s="79" t="s">
        <v>201</v>
      </c>
      <c r="M79" s="80"/>
      <c r="N79" s="80"/>
      <c r="O79" s="80"/>
      <c r="P79" s="81"/>
      <c r="Q79" s="45" t="s">
        <v>161</v>
      </c>
      <c r="R79" s="56">
        <f>SUM((5+0+40)*4)</f>
        <v>180</v>
      </c>
    </row>
    <row r="80" spans="2:18" ht="15" thickBot="1" x14ac:dyDescent="0.4">
      <c r="B80" s="32" t="s">
        <v>121</v>
      </c>
      <c r="C80" s="79"/>
      <c r="D80" s="80"/>
      <c r="E80" s="80"/>
      <c r="F80" s="80"/>
      <c r="G80" s="81"/>
      <c r="H80" s="45"/>
      <c r="I80" s="56"/>
      <c r="K80" s="32" t="s">
        <v>121</v>
      </c>
      <c r="L80" s="79" t="s">
        <v>52</v>
      </c>
      <c r="M80" s="80"/>
      <c r="N80" s="80"/>
      <c r="O80" s="80"/>
      <c r="P80" s="81"/>
      <c r="Q80" s="45" t="s">
        <v>168</v>
      </c>
      <c r="R80" s="56">
        <f>SUM((5+0+40)*4)</f>
        <v>180</v>
      </c>
    </row>
    <row r="81" spans="2:18" ht="15" thickBot="1" x14ac:dyDescent="0.4">
      <c r="B81" s="29"/>
      <c r="C81" s="30"/>
      <c r="D81" s="30"/>
      <c r="E81" s="30"/>
      <c r="F81" s="30"/>
      <c r="G81" s="30"/>
      <c r="H81" s="30"/>
      <c r="I81" s="31"/>
      <c r="K81" s="29"/>
      <c r="L81" s="30"/>
      <c r="M81" s="30"/>
      <c r="N81" s="30"/>
      <c r="O81" s="30"/>
      <c r="P81" s="30"/>
      <c r="Q81" s="30"/>
      <c r="R81" s="31"/>
    </row>
    <row r="83" spans="2:18" ht="15" thickBot="1" x14ac:dyDescent="0.4"/>
    <row r="84" spans="2:18" ht="15" thickBot="1" x14ac:dyDescent="0.4">
      <c r="B84" s="35" t="s">
        <v>118</v>
      </c>
      <c r="C84" s="25" t="s">
        <v>143</v>
      </c>
      <c r="D84" s="25"/>
      <c r="E84" s="25"/>
      <c r="F84" s="25"/>
      <c r="G84" s="25"/>
      <c r="H84" s="25"/>
      <c r="I84" s="26"/>
      <c r="K84" s="35" t="s">
        <v>118</v>
      </c>
      <c r="L84" s="25" t="s">
        <v>144</v>
      </c>
      <c r="M84" s="25"/>
      <c r="N84" s="25"/>
      <c r="O84" s="25"/>
      <c r="P84" s="25"/>
      <c r="Q84" s="25"/>
      <c r="R84" s="26"/>
    </row>
    <row r="85" spans="2:18" ht="15" thickBot="1" x14ac:dyDescent="0.4">
      <c r="B85" s="46"/>
      <c r="C85" s="27"/>
      <c r="D85" s="27"/>
      <c r="E85" s="27"/>
      <c r="F85" s="27"/>
      <c r="G85" s="28"/>
      <c r="H85" s="27"/>
      <c r="I85" s="27"/>
      <c r="K85" s="46"/>
      <c r="L85" s="27"/>
      <c r="M85" s="27"/>
      <c r="N85" s="27"/>
      <c r="O85" s="27"/>
      <c r="P85" s="27"/>
      <c r="Q85" s="27"/>
      <c r="R85" s="28"/>
    </row>
    <row r="86" spans="2:18" ht="15" thickBot="1" x14ac:dyDescent="0.4">
      <c r="B86" s="34" t="s">
        <v>119</v>
      </c>
      <c r="C86" s="79" t="s">
        <v>202</v>
      </c>
      <c r="D86" s="80"/>
      <c r="E86" s="80"/>
      <c r="F86" s="80"/>
      <c r="G86" s="81"/>
      <c r="H86" s="52" t="s">
        <v>168</v>
      </c>
      <c r="I86" s="52">
        <f>SUM((5+10+100)*4)</f>
        <v>460</v>
      </c>
      <c r="K86" s="34" t="s">
        <v>119</v>
      </c>
      <c r="L86" s="79" t="s">
        <v>204</v>
      </c>
      <c r="M86" s="80"/>
      <c r="N86" s="80"/>
      <c r="O86" s="80"/>
      <c r="P86" s="81"/>
      <c r="Q86" s="52" t="s">
        <v>166</v>
      </c>
      <c r="R86" s="52">
        <f>SUM((5+20+100)*4)</f>
        <v>500</v>
      </c>
    </row>
    <row r="87" spans="2:18" ht="15" thickBot="1" x14ac:dyDescent="0.4">
      <c r="B87" s="33" t="s">
        <v>120</v>
      </c>
      <c r="C87" s="79" t="s">
        <v>203</v>
      </c>
      <c r="D87" s="80"/>
      <c r="E87" s="80"/>
      <c r="F87" s="80"/>
      <c r="G87" s="81"/>
      <c r="H87" s="45" t="s">
        <v>164</v>
      </c>
      <c r="I87" s="56">
        <f>SUM((5+0+70)*4)</f>
        <v>300</v>
      </c>
      <c r="K87" s="33" t="s">
        <v>120</v>
      </c>
      <c r="L87" s="79" t="s">
        <v>205</v>
      </c>
      <c r="M87" s="80"/>
      <c r="N87" s="80"/>
      <c r="O87" s="80"/>
      <c r="P87" s="81"/>
      <c r="Q87" s="45" t="s">
        <v>162</v>
      </c>
      <c r="R87" s="56">
        <f>SUM((5+10+70)*4)</f>
        <v>340</v>
      </c>
    </row>
    <row r="88" spans="2:18" ht="15" thickBot="1" x14ac:dyDescent="0.4">
      <c r="B88" s="32" t="s">
        <v>121</v>
      </c>
      <c r="C88" s="79"/>
      <c r="D88" s="80"/>
      <c r="E88" s="80"/>
      <c r="F88" s="80"/>
      <c r="G88" s="81"/>
      <c r="H88" s="45"/>
      <c r="I88" s="56"/>
      <c r="K88" s="32" t="s">
        <v>121</v>
      </c>
      <c r="L88" s="79" t="s">
        <v>206</v>
      </c>
      <c r="M88" s="80"/>
      <c r="N88" s="80"/>
      <c r="O88" s="80"/>
      <c r="P88" s="81"/>
      <c r="Q88" s="45" t="s">
        <v>164</v>
      </c>
      <c r="R88" s="56">
        <f>SUM((5+0+40)*4)</f>
        <v>180</v>
      </c>
    </row>
    <row r="89" spans="2:18" ht="15" thickBot="1" x14ac:dyDescent="0.4">
      <c r="B89" s="32" t="s">
        <v>121</v>
      </c>
      <c r="C89" s="79"/>
      <c r="D89" s="80"/>
      <c r="E89" s="80"/>
      <c r="F89" s="80"/>
      <c r="G89" s="81"/>
      <c r="H89" s="45"/>
      <c r="I89" s="56"/>
      <c r="K89" s="32" t="s">
        <v>121</v>
      </c>
      <c r="L89" s="79"/>
      <c r="M89" s="80"/>
      <c r="N89" s="80"/>
      <c r="O89" s="80"/>
      <c r="P89" s="81"/>
      <c r="Q89" s="45"/>
      <c r="R89" s="56"/>
    </row>
    <row r="90" spans="2:18" ht="15" thickBot="1" x14ac:dyDescent="0.4">
      <c r="B90" s="29"/>
      <c r="C90" s="30"/>
      <c r="D90" s="30"/>
      <c r="E90" s="30"/>
      <c r="F90" s="30"/>
      <c r="G90" s="30"/>
      <c r="H90" s="30"/>
      <c r="I90" s="31"/>
      <c r="K90" s="29"/>
      <c r="L90" s="30"/>
      <c r="M90" s="30"/>
      <c r="N90" s="30"/>
      <c r="O90" s="30"/>
      <c r="P90" s="30"/>
      <c r="Q90" s="30"/>
      <c r="R90" s="31"/>
    </row>
    <row r="92" spans="2:18" ht="15" thickBot="1" x14ac:dyDescent="0.4"/>
    <row r="93" spans="2:18" ht="15" thickBot="1" x14ac:dyDescent="0.4">
      <c r="B93" s="35" t="s">
        <v>118</v>
      </c>
      <c r="C93" s="25" t="s">
        <v>145</v>
      </c>
      <c r="D93" s="25"/>
      <c r="E93" s="25"/>
      <c r="F93" s="25"/>
      <c r="G93" s="25"/>
      <c r="H93" s="25"/>
      <c r="I93" s="26"/>
      <c r="K93" s="35" t="s">
        <v>118</v>
      </c>
      <c r="L93" s="25" t="s">
        <v>146</v>
      </c>
      <c r="M93" s="25"/>
      <c r="N93" s="25"/>
      <c r="O93" s="25"/>
      <c r="P93" s="25"/>
      <c r="Q93" s="25"/>
      <c r="R93" s="26"/>
    </row>
    <row r="94" spans="2:18" ht="15" thickBot="1" x14ac:dyDescent="0.4">
      <c r="B94" s="46"/>
      <c r="C94" s="27"/>
      <c r="D94" s="27"/>
      <c r="E94" s="27"/>
      <c r="F94" s="27"/>
      <c r="G94" s="28"/>
      <c r="H94" s="27"/>
      <c r="I94" s="27"/>
      <c r="K94" s="46"/>
      <c r="L94" s="27"/>
      <c r="M94" s="27"/>
      <c r="N94" s="27"/>
      <c r="O94" s="27"/>
      <c r="P94" s="27"/>
      <c r="Q94" s="27"/>
      <c r="R94" s="28"/>
    </row>
    <row r="95" spans="2:18" ht="15" thickBot="1" x14ac:dyDescent="0.4">
      <c r="B95" s="34" t="s">
        <v>119</v>
      </c>
      <c r="C95" s="79" t="s">
        <v>219</v>
      </c>
      <c r="D95" s="80"/>
      <c r="E95" s="80"/>
      <c r="F95" s="80"/>
      <c r="G95" s="81"/>
      <c r="H95" s="52" t="s">
        <v>164</v>
      </c>
      <c r="I95" s="52">
        <f>SUM((5+10+100)*4)</f>
        <v>460</v>
      </c>
      <c r="K95" s="34" t="s">
        <v>119</v>
      </c>
      <c r="L95" s="79" t="s">
        <v>213</v>
      </c>
      <c r="M95" s="80"/>
      <c r="N95" s="80"/>
      <c r="O95" s="80"/>
      <c r="P95" s="81"/>
      <c r="Q95" s="52" t="s">
        <v>164</v>
      </c>
      <c r="R95" s="52">
        <f>SUM((5+10+100)*4)</f>
        <v>460</v>
      </c>
    </row>
    <row r="96" spans="2:18" ht="15" thickBot="1" x14ac:dyDescent="0.4">
      <c r="B96" s="33" t="s">
        <v>120</v>
      </c>
      <c r="C96" s="79" t="s">
        <v>220</v>
      </c>
      <c r="D96" s="80"/>
      <c r="E96" s="80"/>
      <c r="F96" s="80"/>
      <c r="G96" s="81"/>
      <c r="H96" s="45" t="s">
        <v>166</v>
      </c>
      <c r="I96" s="56">
        <f>SUM((5+0+70)*4)</f>
        <v>300</v>
      </c>
      <c r="K96" s="33" t="s">
        <v>120</v>
      </c>
      <c r="L96" s="79" t="s">
        <v>214</v>
      </c>
      <c r="M96" s="80"/>
      <c r="N96" s="80"/>
      <c r="O96" s="80"/>
      <c r="P96" s="81"/>
      <c r="Q96" s="45" t="s">
        <v>166</v>
      </c>
      <c r="R96" s="56">
        <f>SUM((5+0+70)*4)</f>
        <v>300</v>
      </c>
    </row>
    <row r="97" spans="2:18" ht="15" thickBot="1" x14ac:dyDescent="0.4">
      <c r="B97" s="32" t="s">
        <v>121</v>
      </c>
      <c r="C97" s="79"/>
      <c r="D97" s="80"/>
      <c r="E97" s="80"/>
      <c r="F97" s="80"/>
      <c r="G97" s="81"/>
      <c r="H97" s="45"/>
      <c r="I97" s="56"/>
      <c r="K97" s="32" t="s">
        <v>121</v>
      </c>
      <c r="L97" s="79"/>
      <c r="M97" s="80"/>
      <c r="N97" s="80"/>
      <c r="O97" s="80"/>
      <c r="P97" s="81"/>
      <c r="Q97" s="45"/>
      <c r="R97" s="56"/>
    </row>
    <row r="98" spans="2:18" ht="15" thickBot="1" x14ac:dyDescent="0.4">
      <c r="B98" s="32" t="s">
        <v>121</v>
      </c>
      <c r="C98" s="79"/>
      <c r="D98" s="80"/>
      <c r="E98" s="80"/>
      <c r="F98" s="80"/>
      <c r="G98" s="81"/>
      <c r="H98" s="45"/>
      <c r="I98" s="56"/>
      <c r="K98" s="32" t="s">
        <v>121</v>
      </c>
      <c r="L98" s="79"/>
      <c r="M98" s="80"/>
      <c r="N98" s="80"/>
      <c r="O98" s="80"/>
      <c r="P98" s="81"/>
      <c r="Q98" s="45"/>
      <c r="R98" s="56"/>
    </row>
    <row r="99" spans="2:18" ht="15" thickBot="1" x14ac:dyDescent="0.4">
      <c r="B99" s="29"/>
      <c r="C99" s="30"/>
      <c r="D99" s="30"/>
      <c r="E99" s="30"/>
      <c r="F99" s="30"/>
      <c r="G99" s="30"/>
      <c r="H99" s="30"/>
      <c r="I99" s="31"/>
      <c r="K99" s="29"/>
      <c r="L99" s="30"/>
      <c r="M99" s="30"/>
      <c r="N99" s="30"/>
      <c r="O99" s="30"/>
      <c r="P99" s="30"/>
      <c r="Q99" s="30"/>
      <c r="R99" s="31"/>
    </row>
    <row r="101" spans="2:18" ht="15" thickBot="1" x14ac:dyDescent="0.4"/>
    <row r="102" spans="2:18" ht="15" thickBot="1" x14ac:dyDescent="0.4">
      <c r="B102" s="35" t="s">
        <v>118</v>
      </c>
      <c r="C102" s="25" t="s">
        <v>147</v>
      </c>
      <c r="D102" s="25"/>
      <c r="E102" s="25"/>
      <c r="F102" s="25"/>
      <c r="G102" s="25"/>
      <c r="H102" s="25"/>
      <c r="I102" s="26"/>
      <c r="K102" s="35" t="s">
        <v>118</v>
      </c>
      <c r="L102" s="25" t="s">
        <v>148</v>
      </c>
      <c r="M102" s="25"/>
      <c r="N102" s="25"/>
      <c r="O102" s="25"/>
      <c r="P102" s="25"/>
      <c r="Q102" s="25"/>
      <c r="R102" s="26"/>
    </row>
    <row r="103" spans="2:18" ht="15" thickBot="1" x14ac:dyDescent="0.4">
      <c r="B103" s="46"/>
      <c r="C103" s="27"/>
      <c r="D103" s="27"/>
      <c r="E103" s="27"/>
      <c r="F103" s="27"/>
      <c r="G103" s="28"/>
      <c r="H103" s="27"/>
      <c r="I103" s="27"/>
      <c r="K103" s="46"/>
      <c r="L103" s="27"/>
      <c r="M103" s="27"/>
      <c r="N103" s="27"/>
      <c r="O103" s="27"/>
      <c r="P103" s="27"/>
      <c r="Q103" s="27"/>
      <c r="R103" s="28"/>
    </row>
    <row r="104" spans="2:18" ht="15" thickBot="1" x14ac:dyDescent="0.4">
      <c r="B104" s="34" t="s">
        <v>119</v>
      </c>
      <c r="C104" s="79" t="s">
        <v>207</v>
      </c>
      <c r="D104" s="80"/>
      <c r="E104" s="80"/>
      <c r="F104" s="80"/>
      <c r="G104" s="81"/>
      <c r="H104" s="52" t="s">
        <v>168</v>
      </c>
      <c r="I104" s="52">
        <f>SUM((5+20+100)*4)</f>
        <v>500</v>
      </c>
      <c r="K104" s="34" t="s">
        <v>119</v>
      </c>
      <c r="L104" s="79"/>
      <c r="M104" s="80"/>
      <c r="N104" s="80"/>
      <c r="O104" s="80"/>
      <c r="P104" s="81"/>
      <c r="Q104" s="52"/>
      <c r="R104" s="52"/>
    </row>
    <row r="105" spans="2:18" ht="15" thickBot="1" x14ac:dyDescent="0.4">
      <c r="B105" s="33" t="s">
        <v>120</v>
      </c>
      <c r="C105" s="79" t="s">
        <v>208</v>
      </c>
      <c r="D105" s="80"/>
      <c r="E105" s="80"/>
      <c r="F105" s="80"/>
      <c r="G105" s="81"/>
      <c r="H105" s="45" t="s">
        <v>164</v>
      </c>
      <c r="I105" s="56">
        <f>SUM((5+0*70)*4)</f>
        <v>20</v>
      </c>
      <c r="K105" s="33" t="s">
        <v>120</v>
      </c>
      <c r="L105" s="79"/>
      <c r="M105" s="80"/>
      <c r="N105" s="80"/>
      <c r="O105" s="80"/>
      <c r="P105" s="81"/>
      <c r="Q105" s="45"/>
      <c r="R105" s="56"/>
    </row>
    <row r="106" spans="2:18" ht="15" thickBot="1" x14ac:dyDescent="0.4">
      <c r="B106" s="32" t="s">
        <v>121</v>
      </c>
      <c r="C106" s="79" t="s">
        <v>209</v>
      </c>
      <c r="D106" s="80"/>
      <c r="E106" s="80"/>
      <c r="F106" s="80"/>
      <c r="G106" s="81"/>
      <c r="H106" s="45" t="s">
        <v>166</v>
      </c>
      <c r="I106" s="56">
        <f>SUM((5+0+40)*4)</f>
        <v>180</v>
      </c>
      <c r="K106" s="32" t="s">
        <v>121</v>
      </c>
      <c r="L106" s="79"/>
      <c r="M106" s="80"/>
      <c r="N106" s="80"/>
      <c r="O106" s="80"/>
      <c r="P106" s="81"/>
      <c r="Q106" s="45"/>
      <c r="R106" s="56"/>
    </row>
    <row r="107" spans="2:18" ht="15" thickBot="1" x14ac:dyDescent="0.4">
      <c r="B107" s="32" t="s">
        <v>121</v>
      </c>
      <c r="C107" s="79"/>
      <c r="D107" s="80"/>
      <c r="E107" s="80"/>
      <c r="F107" s="80"/>
      <c r="G107" s="81"/>
      <c r="H107" s="45"/>
      <c r="I107" s="56"/>
      <c r="K107" s="32" t="s">
        <v>121</v>
      </c>
      <c r="L107" s="79"/>
      <c r="M107" s="80"/>
      <c r="N107" s="80"/>
      <c r="O107" s="80"/>
      <c r="P107" s="81"/>
      <c r="Q107" s="45"/>
      <c r="R107" s="56"/>
    </row>
    <row r="108" spans="2:18" ht="15" thickBot="1" x14ac:dyDescent="0.4">
      <c r="B108" s="29"/>
      <c r="C108" s="30"/>
      <c r="D108" s="30"/>
      <c r="E108" s="30"/>
      <c r="F108" s="30"/>
      <c r="G108" s="30"/>
      <c r="H108" s="30"/>
      <c r="I108" s="31"/>
      <c r="K108" s="29"/>
      <c r="L108" s="30"/>
      <c r="M108" s="30"/>
      <c r="N108" s="30"/>
      <c r="O108" s="30"/>
      <c r="P108" s="30"/>
      <c r="Q108" s="30"/>
      <c r="R108" s="31"/>
    </row>
    <row r="110" spans="2:18" ht="15" thickBot="1" x14ac:dyDescent="0.4"/>
    <row r="111" spans="2:18" ht="15" thickBot="1" x14ac:dyDescent="0.4">
      <c r="B111" s="35" t="s">
        <v>118</v>
      </c>
      <c r="C111" s="25" t="s">
        <v>149</v>
      </c>
      <c r="D111" s="25"/>
      <c r="E111" s="25"/>
      <c r="F111" s="25"/>
      <c r="G111" s="25"/>
      <c r="H111" s="25"/>
      <c r="I111" s="26"/>
      <c r="K111" s="35" t="s">
        <v>118</v>
      </c>
      <c r="L111" s="25" t="s">
        <v>150</v>
      </c>
      <c r="M111" s="25"/>
      <c r="N111" s="25"/>
      <c r="O111" s="25"/>
      <c r="P111" s="25"/>
      <c r="Q111" s="25"/>
      <c r="R111" s="26"/>
    </row>
    <row r="112" spans="2:18" ht="15" thickBot="1" x14ac:dyDescent="0.4">
      <c r="B112" s="46"/>
      <c r="C112" s="27"/>
      <c r="D112" s="27"/>
      <c r="E112" s="27"/>
      <c r="F112" s="27"/>
      <c r="G112" s="28"/>
      <c r="H112" s="27"/>
      <c r="I112" s="27"/>
      <c r="K112" s="46"/>
      <c r="L112" s="27"/>
      <c r="M112" s="27"/>
      <c r="N112" s="27"/>
      <c r="O112" s="27"/>
      <c r="P112" s="27"/>
      <c r="Q112" s="27"/>
      <c r="R112" s="28"/>
    </row>
    <row r="113" spans="2:23" ht="15" thickBot="1" x14ac:dyDescent="0.4">
      <c r="B113" s="34" t="s">
        <v>119</v>
      </c>
      <c r="C113" s="79"/>
      <c r="D113" s="80"/>
      <c r="E113" s="80"/>
      <c r="F113" s="80"/>
      <c r="G113" s="81"/>
      <c r="H113" s="52"/>
      <c r="I113" s="52"/>
      <c r="K113" s="34" t="s">
        <v>119</v>
      </c>
      <c r="L113" s="79"/>
      <c r="M113" s="80"/>
      <c r="N113" s="80"/>
      <c r="O113" s="80"/>
      <c r="P113" s="81"/>
      <c r="Q113" s="52"/>
      <c r="R113" s="52"/>
    </row>
    <row r="114" spans="2:23" ht="15" thickBot="1" x14ac:dyDescent="0.4">
      <c r="B114" s="33" t="s">
        <v>120</v>
      </c>
      <c r="C114" s="79"/>
      <c r="D114" s="80"/>
      <c r="E114" s="80"/>
      <c r="F114" s="80"/>
      <c r="G114" s="81"/>
      <c r="H114" s="45"/>
      <c r="I114" s="56"/>
      <c r="K114" s="33" t="s">
        <v>120</v>
      </c>
      <c r="L114" s="79"/>
      <c r="M114" s="80"/>
      <c r="N114" s="80"/>
      <c r="O114" s="80"/>
      <c r="P114" s="81"/>
      <c r="Q114" s="45"/>
      <c r="R114" s="56"/>
      <c r="W114">
        <v>3</v>
      </c>
    </row>
    <row r="115" spans="2:23" ht="15" thickBot="1" x14ac:dyDescent="0.4">
      <c r="B115" s="32" t="s">
        <v>121</v>
      </c>
      <c r="C115" s="79"/>
      <c r="D115" s="80"/>
      <c r="E115" s="80"/>
      <c r="F115" s="80"/>
      <c r="G115" s="81"/>
      <c r="H115" s="45"/>
      <c r="I115" s="56"/>
      <c r="K115" s="32" t="s">
        <v>121</v>
      </c>
      <c r="L115" s="79"/>
      <c r="M115" s="80"/>
      <c r="N115" s="80"/>
      <c r="O115" s="80"/>
      <c r="P115" s="81"/>
      <c r="Q115" s="45"/>
      <c r="R115" s="56"/>
    </row>
    <row r="116" spans="2:23" ht="15" thickBot="1" x14ac:dyDescent="0.4">
      <c r="B116" s="32" t="s">
        <v>121</v>
      </c>
      <c r="C116" s="79"/>
      <c r="D116" s="80"/>
      <c r="E116" s="80"/>
      <c r="F116" s="80"/>
      <c r="G116" s="81"/>
      <c r="H116" s="45"/>
      <c r="I116" s="56"/>
      <c r="K116" s="32" t="s">
        <v>121</v>
      </c>
      <c r="L116" s="79"/>
      <c r="M116" s="80"/>
      <c r="N116" s="80"/>
      <c r="O116" s="80"/>
      <c r="P116" s="81"/>
      <c r="Q116" s="45"/>
      <c r="R116" s="56"/>
    </row>
    <row r="117" spans="2:23" ht="15" thickBot="1" x14ac:dyDescent="0.4">
      <c r="B117" s="29"/>
      <c r="C117" s="30"/>
      <c r="D117" s="30"/>
      <c r="E117" s="30"/>
      <c r="F117" s="30"/>
      <c r="G117" s="30"/>
      <c r="H117" s="30"/>
      <c r="I117" s="31"/>
      <c r="K117" s="29"/>
      <c r="L117" s="30"/>
      <c r="M117" s="30"/>
      <c r="N117" s="30"/>
      <c r="O117" s="30"/>
      <c r="P117" s="30"/>
      <c r="Q117" s="30"/>
      <c r="R117" s="31"/>
    </row>
    <row r="119" spans="2:23" ht="15" thickBot="1" x14ac:dyDescent="0.4"/>
    <row r="120" spans="2:23" ht="15" thickBot="1" x14ac:dyDescent="0.4">
      <c r="B120" s="35" t="s">
        <v>118</v>
      </c>
      <c r="C120" s="25" t="s">
        <v>151</v>
      </c>
      <c r="D120" s="25"/>
      <c r="E120" s="25"/>
      <c r="F120" s="25"/>
      <c r="G120" s="25"/>
      <c r="H120" s="25"/>
      <c r="I120" s="26"/>
      <c r="K120" s="35" t="s">
        <v>118</v>
      </c>
      <c r="L120" s="25" t="s">
        <v>152</v>
      </c>
      <c r="M120" s="25"/>
      <c r="N120" s="25"/>
      <c r="O120" s="25"/>
      <c r="P120" s="25"/>
      <c r="Q120" s="25"/>
      <c r="R120" s="26"/>
    </row>
    <row r="121" spans="2:23" ht="15" thickBot="1" x14ac:dyDescent="0.4">
      <c r="B121" s="46"/>
      <c r="C121" s="27"/>
      <c r="D121" s="27"/>
      <c r="E121" s="27"/>
      <c r="F121" s="27"/>
      <c r="G121" s="28"/>
      <c r="H121" s="27"/>
      <c r="I121" s="27"/>
      <c r="K121" s="46"/>
      <c r="L121" s="27"/>
      <c r="M121" s="27"/>
      <c r="N121" s="27"/>
      <c r="O121" s="27"/>
      <c r="P121" s="27"/>
      <c r="Q121" s="27"/>
      <c r="R121" s="28"/>
    </row>
    <row r="122" spans="2:23" ht="15" thickBot="1" x14ac:dyDescent="0.4">
      <c r="B122" s="34" t="s">
        <v>119</v>
      </c>
      <c r="C122" s="79"/>
      <c r="D122" s="80"/>
      <c r="E122" s="80"/>
      <c r="F122" s="80"/>
      <c r="G122" s="81"/>
      <c r="H122" s="52"/>
      <c r="I122" s="52"/>
      <c r="K122" s="34" t="s">
        <v>119</v>
      </c>
      <c r="L122" s="79" t="s">
        <v>215</v>
      </c>
      <c r="M122" s="80"/>
      <c r="N122" s="80"/>
      <c r="O122" s="80"/>
      <c r="P122" s="81"/>
      <c r="Q122" s="52" t="s">
        <v>175</v>
      </c>
      <c r="R122" s="52">
        <f>SUM((5+10+100)*4)</f>
        <v>460</v>
      </c>
    </row>
    <row r="123" spans="2:23" ht="15" thickBot="1" x14ac:dyDescent="0.4">
      <c r="B123" s="33" t="s">
        <v>120</v>
      </c>
      <c r="C123" s="79"/>
      <c r="D123" s="80"/>
      <c r="E123" s="80"/>
      <c r="F123" s="80"/>
      <c r="G123" s="81"/>
      <c r="H123" s="45"/>
      <c r="I123" s="56"/>
      <c r="K123" s="33" t="s">
        <v>120</v>
      </c>
      <c r="L123" s="79" t="s">
        <v>216</v>
      </c>
      <c r="M123" s="80"/>
      <c r="N123" s="80"/>
      <c r="O123" s="80"/>
      <c r="P123" s="81"/>
      <c r="Q123" s="45" t="s">
        <v>164</v>
      </c>
      <c r="R123" s="56">
        <f>SUM((5+0+70)*4)</f>
        <v>300</v>
      </c>
    </row>
    <row r="124" spans="2:23" ht="15" thickBot="1" x14ac:dyDescent="0.4">
      <c r="B124" s="32" t="s">
        <v>121</v>
      </c>
      <c r="C124" s="79"/>
      <c r="D124" s="80"/>
      <c r="E124" s="80"/>
      <c r="F124" s="80"/>
      <c r="G124" s="81"/>
      <c r="H124" s="45"/>
      <c r="I124" s="56"/>
      <c r="K124" s="32" t="s">
        <v>121</v>
      </c>
      <c r="L124" s="79"/>
      <c r="M124" s="80"/>
      <c r="N124" s="80"/>
      <c r="O124" s="80"/>
      <c r="P124" s="81"/>
      <c r="Q124" s="45"/>
      <c r="R124" s="56"/>
    </row>
    <row r="125" spans="2:23" ht="15" thickBot="1" x14ac:dyDescent="0.4">
      <c r="B125" s="32" t="s">
        <v>121</v>
      </c>
      <c r="C125" s="79"/>
      <c r="D125" s="80"/>
      <c r="E125" s="80"/>
      <c r="F125" s="80"/>
      <c r="G125" s="81"/>
      <c r="H125" s="45"/>
      <c r="I125" s="56"/>
      <c r="K125" s="32" t="s">
        <v>121</v>
      </c>
      <c r="L125" s="79"/>
      <c r="M125" s="80"/>
      <c r="N125" s="80"/>
      <c r="O125" s="80"/>
      <c r="P125" s="81"/>
      <c r="Q125" s="45"/>
      <c r="R125" s="56"/>
    </row>
    <row r="126" spans="2:23" ht="15" thickBot="1" x14ac:dyDescent="0.4">
      <c r="B126" s="29"/>
      <c r="C126" s="30"/>
      <c r="D126" s="30"/>
      <c r="E126" s="30"/>
      <c r="F126" s="30"/>
      <c r="G126" s="30"/>
      <c r="H126" s="30"/>
      <c r="I126" s="31"/>
      <c r="K126" s="29"/>
      <c r="L126" s="30"/>
      <c r="M126" s="30"/>
      <c r="N126" s="30"/>
      <c r="O126" s="30"/>
      <c r="P126" s="30"/>
      <c r="Q126" s="30"/>
      <c r="R126" s="31"/>
    </row>
    <row r="128" spans="2:23" ht="15" thickBot="1" x14ac:dyDescent="0.4"/>
    <row r="129" spans="2:18" ht="15" thickBot="1" x14ac:dyDescent="0.4">
      <c r="B129" s="35" t="s">
        <v>118</v>
      </c>
      <c r="C129" s="25" t="s">
        <v>153</v>
      </c>
      <c r="D129" s="25"/>
      <c r="E129" s="25"/>
      <c r="F129" s="25"/>
      <c r="G129" s="25"/>
      <c r="H129" s="25"/>
      <c r="I129" s="26"/>
      <c r="K129" s="35" t="s">
        <v>118</v>
      </c>
      <c r="L129" s="25" t="s">
        <v>154</v>
      </c>
      <c r="M129" s="25"/>
      <c r="N129" s="25"/>
      <c r="O129" s="25"/>
      <c r="P129" s="25"/>
      <c r="Q129" s="25"/>
      <c r="R129" s="26"/>
    </row>
    <row r="130" spans="2:18" ht="15" thickBot="1" x14ac:dyDescent="0.4">
      <c r="B130" s="46"/>
      <c r="C130" s="27"/>
      <c r="D130" s="27"/>
      <c r="E130" s="27"/>
      <c r="F130" s="27"/>
      <c r="G130" s="28"/>
      <c r="H130" s="27"/>
      <c r="I130" s="27"/>
      <c r="K130" s="46"/>
      <c r="L130" s="27"/>
      <c r="M130" s="27"/>
      <c r="N130" s="27"/>
      <c r="O130" s="27"/>
      <c r="P130" s="27"/>
      <c r="Q130" s="27"/>
      <c r="R130" s="28"/>
    </row>
    <row r="131" spans="2:18" ht="15" thickBot="1" x14ac:dyDescent="0.4">
      <c r="B131" s="34" t="s">
        <v>119</v>
      </c>
      <c r="C131" s="79" t="s">
        <v>221</v>
      </c>
      <c r="D131" s="80"/>
      <c r="E131" s="80"/>
      <c r="F131" s="80"/>
      <c r="G131" s="81"/>
      <c r="H131" s="52" t="s">
        <v>164</v>
      </c>
      <c r="I131" s="52">
        <f>SUM((5+10+100)*4)</f>
        <v>460</v>
      </c>
      <c r="K131" s="34" t="s">
        <v>119</v>
      </c>
      <c r="L131" s="79" t="s">
        <v>217</v>
      </c>
      <c r="M131" s="80"/>
      <c r="N131" s="80"/>
      <c r="O131" s="80"/>
      <c r="P131" s="81"/>
      <c r="Q131" s="52" t="s">
        <v>157</v>
      </c>
      <c r="R131" s="52">
        <f>SUM((5+10+100)*4)</f>
        <v>460</v>
      </c>
    </row>
    <row r="132" spans="2:18" ht="15" thickBot="1" x14ac:dyDescent="0.4">
      <c r="B132" s="33" t="s">
        <v>120</v>
      </c>
      <c r="C132" s="79" t="s">
        <v>222</v>
      </c>
      <c r="D132" s="80"/>
      <c r="E132" s="80"/>
      <c r="F132" s="80"/>
      <c r="G132" s="81"/>
      <c r="H132" s="45" t="s">
        <v>166</v>
      </c>
      <c r="I132" s="56">
        <f>SUM((5+0+70)*4)</f>
        <v>300</v>
      </c>
      <c r="K132" s="33" t="s">
        <v>120</v>
      </c>
      <c r="L132" s="79" t="s">
        <v>218</v>
      </c>
      <c r="M132" s="80"/>
      <c r="N132" s="80"/>
      <c r="O132" s="80"/>
      <c r="P132" s="81"/>
      <c r="Q132" s="45" t="s">
        <v>162</v>
      </c>
      <c r="R132" s="56">
        <f>SUM((5+0+70)*4)</f>
        <v>300</v>
      </c>
    </row>
    <row r="133" spans="2:18" ht="15" thickBot="1" x14ac:dyDescent="0.4">
      <c r="B133" s="32" t="s">
        <v>121</v>
      </c>
      <c r="C133" s="79"/>
      <c r="D133" s="80"/>
      <c r="E133" s="80"/>
      <c r="F133" s="80"/>
      <c r="G133" s="81"/>
      <c r="H133" s="45"/>
      <c r="I133" s="56"/>
      <c r="K133" s="32" t="s">
        <v>121</v>
      </c>
      <c r="L133" s="79"/>
      <c r="M133" s="80"/>
      <c r="N133" s="80"/>
      <c r="O133" s="80"/>
      <c r="P133" s="81"/>
      <c r="Q133" s="45"/>
      <c r="R133" s="56"/>
    </row>
    <row r="134" spans="2:18" ht="15" thickBot="1" x14ac:dyDescent="0.4">
      <c r="B134" s="32" t="s">
        <v>121</v>
      </c>
      <c r="C134" s="79"/>
      <c r="D134" s="80"/>
      <c r="E134" s="80"/>
      <c r="F134" s="80"/>
      <c r="G134" s="81"/>
      <c r="H134" s="45"/>
      <c r="I134" s="56"/>
      <c r="K134" s="32" t="s">
        <v>121</v>
      </c>
      <c r="L134" s="79"/>
      <c r="M134" s="80"/>
      <c r="N134" s="80"/>
      <c r="O134" s="80"/>
      <c r="P134" s="81"/>
      <c r="Q134" s="45"/>
      <c r="R134" s="56"/>
    </row>
    <row r="135" spans="2:18" ht="15" thickBot="1" x14ac:dyDescent="0.4">
      <c r="B135" s="29"/>
      <c r="C135" s="30"/>
      <c r="D135" s="30"/>
      <c r="E135" s="30"/>
      <c r="F135" s="30"/>
      <c r="G135" s="30"/>
      <c r="H135" s="30"/>
      <c r="I135" s="31"/>
      <c r="K135" s="29"/>
      <c r="L135" s="30"/>
      <c r="M135" s="30"/>
      <c r="N135" s="30"/>
      <c r="O135" s="30"/>
      <c r="P135" s="30"/>
      <c r="Q135" s="30"/>
      <c r="R135" s="31"/>
    </row>
    <row r="137" spans="2:18" ht="15" thickBot="1" x14ac:dyDescent="0.4"/>
    <row r="138" spans="2:18" ht="15" thickBot="1" x14ac:dyDescent="0.4">
      <c r="B138" s="35" t="s">
        <v>118</v>
      </c>
      <c r="C138" s="25" t="s">
        <v>155</v>
      </c>
      <c r="D138" s="25"/>
      <c r="E138" s="25"/>
      <c r="F138" s="25"/>
      <c r="G138" s="25"/>
      <c r="H138" s="25"/>
      <c r="I138" s="26"/>
    </row>
    <row r="139" spans="2:18" ht="15" thickBot="1" x14ac:dyDescent="0.4">
      <c r="B139" s="46"/>
      <c r="C139" s="27"/>
      <c r="D139" s="27"/>
      <c r="E139" s="27"/>
      <c r="F139" s="27"/>
      <c r="G139" s="28"/>
      <c r="H139" s="27"/>
      <c r="I139" s="27"/>
    </row>
    <row r="140" spans="2:18" ht="15" thickBot="1" x14ac:dyDescent="0.4">
      <c r="B140" s="34" t="s">
        <v>119</v>
      </c>
      <c r="C140" s="79" t="s">
        <v>156</v>
      </c>
      <c r="D140" s="80"/>
      <c r="E140" s="80"/>
      <c r="F140" s="80"/>
      <c r="G140" s="81"/>
      <c r="H140" s="52" t="s">
        <v>157</v>
      </c>
      <c r="I140" s="52">
        <f>SUM((5+10+100)*4)</f>
        <v>460</v>
      </c>
    </row>
    <row r="141" spans="2:18" ht="15" thickBot="1" x14ac:dyDescent="0.4">
      <c r="B141" s="33" t="s">
        <v>120</v>
      </c>
      <c r="C141" s="79" t="s">
        <v>158</v>
      </c>
      <c r="D141" s="80"/>
      <c r="E141" s="80"/>
      <c r="F141" s="80"/>
      <c r="G141" s="81"/>
      <c r="H141" s="45" t="s">
        <v>159</v>
      </c>
      <c r="I141" s="56">
        <f>SUM((5+0+70)*4)</f>
        <v>300</v>
      </c>
    </row>
    <row r="142" spans="2:18" ht="15" thickBot="1" x14ac:dyDescent="0.4">
      <c r="B142" s="32" t="s">
        <v>121</v>
      </c>
      <c r="C142" s="79"/>
      <c r="D142" s="80"/>
      <c r="E142" s="80"/>
      <c r="F142" s="80"/>
      <c r="G142" s="81"/>
      <c r="H142" s="45"/>
      <c r="I142" s="56"/>
    </row>
    <row r="143" spans="2:18" ht="15" thickBot="1" x14ac:dyDescent="0.4">
      <c r="B143" s="32" t="s">
        <v>121</v>
      </c>
      <c r="C143" s="79"/>
      <c r="D143" s="80"/>
      <c r="E143" s="80"/>
      <c r="F143" s="80"/>
      <c r="G143" s="81"/>
      <c r="H143" s="45"/>
      <c r="I143" s="56"/>
    </row>
    <row r="144" spans="2:18" ht="15" thickBot="1" x14ac:dyDescent="0.4">
      <c r="B144" s="29"/>
      <c r="C144" s="30"/>
      <c r="D144" s="30"/>
      <c r="E144" s="30"/>
      <c r="F144" s="30"/>
      <c r="G144" s="30"/>
      <c r="H144" s="30"/>
      <c r="I144" s="31"/>
    </row>
  </sheetData>
  <sheetProtection algorithmName="SHA-512" hashValue="8CfCEywJYmOd9F5NdarfEWms0o1seGrWFB34O8J/44mHIFe64MD9OLvTO/DkiAGIrh+04e5SMlePqH+eyvb+GA==" saltValue="sOGfm9a5HkH1F5+TYO2Yjg==" spinCount="100000" sheet="1" objects="1" scenarios="1" selectLockedCells="1" selectUnlockedCells="1"/>
  <mergeCells count="126">
    <mergeCell ref="C140:G140"/>
    <mergeCell ref="C141:G141"/>
    <mergeCell ref="C142:G142"/>
    <mergeCell ref="C143:G143"/>
    <mergeCell ref="C131:G131"/>
    <mergeCell ref="C132:G132"/>
    <mergeCell ref="C133:G133"/>
    <mergeCell ref="C134:G134"/>
    <mergeCell ref="L131:P131"/>
    <mergeCell ref="L132:P132"/>
    <mergeCell ref="L133:P133"/>
    <mergeCell ref="L134:P134"/>
    <mergeCell ref="C122:G122"/>
    <mergeCell ref="C123:G123"/>
    <mergeCell ref="C124:G124"/>
    <mergeCell ref="C125:G125"/>
    <mergeCell ref="L122:P122"/>
    <mergeCell ref="L123:P123"/>
    <mergeCell ref="L124:P124"/>
    <mergeCell ref="L125:P125"/>
    <mergeCell ref="C113:G113"/>
    <mergeCell ref="C114:G114"/>
    <mergeCell ref="C115:G115"/>
    <mergeCell ref="C116:G116"/>
    <mergeCell ref="L113:P113"/>
    <mergeCell ref="L114:P114"/>
    <mergeCell ref="L115:P115"/>
    <mergeCell ref="L116:P116"/>
    <mergeCell ref="C104:G104"/>
    <mergeCell ref="C105:G105"/>
    <mergeCell ref="C106:G106"/>
    <mergeCell ref="C107:G107"/>
    <mergeCell ref="L104:P104"/>
    <mergeCell ref="L105:P105"/>
    <mergeCell ref="L106:P106"/>
    <mergeCell ref="L107:P107"/>
    <mergeCell ref="C95:G95"/>
    <mergeCell ref="C96:G96"/>
    <mergeCell ref="C97:G97"/>
    <mergeCell ref="C98:G98"/>
    <mergeCell ref="L95:P95"/>
    <mergeCell ref="L96:P96"/>
    <mergeCell ref="L97:P97"/>
    <mergeCell ref="L98:P98"/>
    <mergeCell ref="C86:G86"/>
    <mergeCell ref="C87:G87"/>
    <mergeCell ref="C88:G88"/>
    <mergeCell ref="C89:G89"/>
    <mergeCell ref="L86:P86"/>
    <mergeCell ref="L87:P87"/>
    <mergeCell ref="L88:P88"/>
    <mergeCell ref="L89:P89"/>
    <mergeCell ref="C77:G77"/>
    <mergeCell ref="C78:G78"/>
    <mergeCell ref="C79:G79"/>
    <mergeCell ref="C80:G80"/>
    <mergeCell ref="L77:P77"/>
    <mergeCell ref="L78:P78"/>
    <mergeCell ref="L79:P79"/>
    <mergeCell ref="L80:P80"/>
    <mergeCell ref="C68:G68"/>
    <mergeCell ref="C69:G69"/>
    <mergeCell ref="C70:G70"/>
    <mergeCell ref="C71:G71"/>
    <mergeCell ref="L68:P68"/>
    <mergeCell ref="L69:P69"/>
    <mergeCell ref="L70:P70"/>
    <mergeCell ref="L71:P71"/>
    <mergeCell ref="C59:G59"/>
    <mergeCell ref="C60:G60"/>
    <mergeCell ref="C61:G61"/>
    <mergeCell ref="C62:G62"/>
    <mergeCell ref="L59:P59"/>
    <mergeCell ref="L60:P60"/>
    <mergeCell ref="L61:P61"/>
    <mergeCell ref="L62:P62"/>
    <mergeCell ref="C50:G50"/>
    <mergeCell ref="C51:G51"/>
    <mergeCell ref="C52:G52"/>
    <mergeCell ref="C53:G53"/>
    <mergeCell ref="L50:P50"/>
    <mergeCell ref="L51:P51"/>
    <mergeCell ref="L52:P52"/>
    <mergeCell ref="L53:P53"/>
    <mergeCell ref="C41:G41"/>
    <mergeCell ref="C42:G42"/>
    <mergeCell ref="C43:G43"/>
    <mergeCell ref="C44:G44"/>
    <mergeCell ref="L41:P41"/>
    <mergeCell ref="L42:P42"/>
    <mergeCell ref="L43:P43"/>
    <mergeCell ref="L44:P44"/>
    <mergeCell ref="C4:G4"/>
    <mergeCell ref="C5:G5"/>
    <mergeCell ref="C6:G6"/>
    <mergeCell ref="C7:G7"/>
    <mergeCell ref="L4:P4"/>
    <mergeCell ref="L5:P5"/>
    <mergeCell ref="L6:P6"/>
    <mergeCell ref="L7:P7"/>
    <mergeCell ref="C31:G31"/>
    <mergeCell ref="L31:P31"/>
    <mergeCell ref="C22:G22"/>
    <mergeCell ref="C23:G23"/>
    <mergeCell ref="C24:G24"/>
    <mergeCell ref="C25:G25"/>
    <mergeCell ref="L22:P22"/>
    <mergeCell ref="L23:P23"/>
    <mergeCell ref="L24:P24"/>
    <mergeCell ref="L25:P25"/>
    <mergeCell ref="C35:G35"/>
    <mergeCell ref="L35:P35"/>
    <mergeCell ref="C13:G13"/>
    <mergeCell ref="C14:G14"/>
    <mergeCell ref="C15:G15"/>
    <mergeCell ref="C16:G16"/>
    <mergeCell ref="L13:P13"/>
    <mergeCell ref="L14:P14"/>
    <mergeCell ref="L15:P15"/>
    <mergeCell ref="L16:P16"/>
    <mergeCell ref="C32:G32"/>
    <mergeCell ref="C33:G33"/>
    <mergeCell ref="C34:G34"/>
    <mergeCell ref="L32:P32"/>
    <mergeCell ref="L33:P33"/>
    <mergeCell ref="L34:P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14DB3-E0B1-49A2-8D77-579D74E07F22}">
  <dimension ref="B3:O82"/>
  <sheetViews>
    <sheetView topLeftCell="E1" workbookViewId="0">
      <selection activeCell="M2" sqref="M2"/>
    </sheetView>
  </sheetViews>
  <sheetFormatPr defaultColWidth="9.1796875" defaultRowHeight="14.5" x14ac:dyDescent="0.35"/>
  <cols>
    <col min="1" max="1" width="9.1796875" style="67"/>
    <col min="2" max="2" width="6.7265625" style="67" customWidth="1"/>
    <col min="3" max="3" width="45.7265625" style="66" customWidth="1"/>
    <col min="4" max="5" width="10.7265625" style="67" customWidth="1"/>
    <col min="6" max="6" width="9.1796875" style="67"/>
    <col min="7" max="7" width="6.7265625" style="67" customWidth="1"/>
    <col min="8" max="8" width="45.7265625" style="67" customWidth="1"/>
    <col min="9" max="10" width="10.7265625" style="67" customWidth="1"/>
    <col min="11" max="11" width="9.1796875" style="67"/>
    <col min="12" max="12" width="6.7265625" style="67" customWidth="1"/>
    <col min="13" max="13" width="45.7265625" style="67" customWidth="1"/>
    <col min="14" max="15" width="10.7265625" style="67" customWidth="1"/>
    <col min="16" max="16384" width="9.1796875" style="67"/>
  </cols>
  <sheetData>
    <row r="3" spans="2:15" s="65" customFormat="1" x14ac:dyDescent="0.35"/>
    <row r="4" spans="2:15" s="66" customFormat="1" x14ac:dyDescent="0.35">
      <c r="B4" s="82" t="s">
        <v>247</v>
      </c>
      <c r="C4" s="82"/>
      <c r="D4" s="82"/>
      <c r="E4" s="82"/>
      <c r="G4" s="82" t="s">
        <v>248</v>
      </c>
      <c r="H4" s="82"/>
      <c r="I4" s="82"/>
      <c r="J4" s="82"/>
      <c r="L4" s="82" t="s">
        <v>249</v>
      </c>
      <c r="M4" s="82"/>
      <c r="N4" s="82"/>
      <c r="O4" s="82"/>
    </row>
    <row r="5" spans="2:15" s="66" customFormat="1" x14ac:dyDescent="0.35">
      <c r="B5" s="63" t="s">
        <v>246</v>
      </c>
      <c r="C5" s="63" t="s">
        <v>243</v>
      </c>
      <c r="D5" s="63" t="s">
        <v>244</v>
      </c>
      <c r="E5" s="63" t="s">
        <v>245</v>
      </c>
      <c r="G5" s="63" t="s">
        <v>246</v>
      </c>
      <c r="H5" s="63" t="s">
        <v>243</v>
      </c>
      <c r="I5" s="63" t="s">
        <v>244</v>
      </c>
      <c r="J5" s="63" t="s">
        <v>245</v>
      </c>
      <c r="L5" s="63" t="s">
        <v>246</v>
      </c>
      <c r="M5" s="63" t="s">
        <v>243</v>
      </c>
      <c r="N5" s="63" t="s">
        <v>244</v>
      </c>
      <c r="O5" s="63" t="s">
        <v>245</v>
      </c>
    </row>
    <row r="6" spans="2:15" s="66" customFormat="1" x14ac:dyDescent="0.35">
      <c r="B6" s="60">
        <v>1</v>
      </c>
      <c r="C6" s="60" t="s">
        <v>210</v>
      </c>
      <c r="D6" s="60" t="s">
        <v>164</v>
      </c>
      <c r="E6" s="60">
        <f>SUM((5+20+100)*4)+ 460</f>
        <v>960</v>
      </c>
      <c r="G6" s="60">
        <v>1</v>
      </c>
      <c r="H6" s="60" t="s">
        <v>210</v>
      </c>
      <c r="I6" s="60" t="s">
        <v>164</v>
      </c>
      <c r="J6" s="60">
        <f>SUM((5+20+100)*4)+ 460</f>
        <v>960</v>
      </c>
      <c r="L6" s="60">
        <v>1</v>
      </c>
      <c r="M6" s="60" t="s">
        <v>199</v>
      </c>
      <c r="N6" s="60" t="s">
        <v>164</v>
      </c>
      <c r="O6" s="60">
        <f>((5+20+100)*4)</f>
        <v>500</v>
      </c>
    </row>
    <row r="7" spans="2:15" s="66" customFormat="1" x14ac:dyDescent="0.35">
      <c r="B7" s="60">
        <v>2</v>
      </c>
      <c r="C7" s="60" t="s">
        <v>235</v>
      </c>
      <c r="D7" s="60" t="s">
        <v>166</v>
      </c>
      <c r="E7" s="60">
        <f>SUM((5+0+70)*4)+300</f>
        <v>600</v>
      </c>
      <c r="G7" s="60">
        <v>2</v>
      </c>
      <c r="H7" s="60" t="s">
        <v>235</v>
      </c>
      <c r="I7" s="60" t="s">
        <v>166</v>
      </c>
      <c r="J7" s="60">
        <f>SUM((5+0+70)*4)+300</f>
        <v>600</v>
      </c>
      <c r="L7" s="60">
        <v>2</v>
      </c>
      <c r="M7" s="60" t="s">
        <v>204</v>
      </c>
      <c r="N7" s="60" t="s">
        <v>166</v>
      </c>
      <c r="O7" s="60">
        <f>SUM((5+20+100)*4)</f>
        <v>500</v>
      </c>
    </row>
    <row r="8" spans="2:15" s="66" customFormat="1" x14ac:dyDescent="0.35">
      <c r="B8" s="60">
        <v>3</v>
      </c>
      <c r="C8" s="60" t="s">
        <v>236</v>
      </c>
      <c r="D8" s="60" t="s">
        <v>166</v>
      </c>
      <c r="E8" s="60">
        <f>SUM((5+0+70)*4)+300</f>
        <v>600</v>
      </c>
      <c r="G8" s="60">
        <v>3</v>
      </c>
      <c r="H8" s="60" t="s">
        <v>236</v>
      </c>
      <c r="I8" s="60" t="s">
        <v>166</v>
      </c>
      <c r="J8" s="60">
        <f>SUM((5+0+70)*4)+300</f>
        <v>600</v>
      </c>
      <c r="L8" s="60">
        <v>3</v>
      </c>
      <c r="M8" s="60" t="s">
        <v>207</v>
      </c>
      <c r="N8" s="60" t="s">
        <v>168</v>
      </c>
      <c r="O8" s="60">
        <f>SUM((5+20+100)*4)</f>
        <v>500</v>
      </c>
    </row>
    <row r="9" spans="2:15" s="66" customFormat="1" x14ac:dyDescent="0.35">
      <c r="B9" s="60">
        <v>4</v>
      </c>
      <c r="C9" s="60" t="s">
        <v>98</v>
      </c>
      <c r="D9" s="60" t="s">
        <v>166</v>
      </c>
      <c r="E9" s="60">
        <f t="shared" ref="E9:E14" si="0">SUM((5+20+100)*4)</f>
        <v>500</v>
      </c>
      <c r="G9" s="60">
        <v>4</v>
      </c>
      <c r="H9" s="60" t="s">
        <v>98</v>
      </c>
      <c r="I9" s="60" t="s">
        <v>166</v>
      </c>
      <c r="J9" s="60">
        <f t="shared" ref="J9:J14" si="1">SUM((5+20+100)*4)</f>
        <v>500</v>
      </c>
      <c r="L9" s="60">
        <v>4</v>
      </c>
      <c r="M9" s="60" t="s">
        <v>197</v>
      </c>
      <c r="N9" s="60" t="s">
        <v>166</v>
      </c>
      <c r="O9" s="60">
        <f t="shared" ref="O9:O18" si="2">SUM((5+10+100)*4)</f>
        <v>460</v>
      </c>
    </row>
    <row r="10" spans="2:15" s="66" customFormat="1" x14ac:dyDescent="0.35">
      <c r="B10" s="60">
        <v>5</v>
      </c>
      <c r="C10" s="60" t="s">
        <v>173</v>
      </c>
      <c r="D10" s="60" t="s">
        <v>166</v>
      </c>
      <c r="E10" s="60">
        <f t="shared" si="0"/>
        <v>500</v>
      </c>
      <c r="G10" s="60">
        <v>5</v>
      </c>
      <c r="H10" s="60" t="s">
        <v>173</v>
      </c>
      <c r="I10" s="60" t="s">
        <v>166</v>
      </c>
      <c r="J10" s="60">
        <f t="shared" si="1"/>
        <v>500</v>
      </c>
      <c r="L10" s="60">
        <v>5</v>
      </c>
      <c r="M10" s="60" t="s">
        <v>202</v>
      </c>
      <c r="N10" s="60" t="s">
        <v>168</v>
      </c>
      <c r="O10" s="60">
        <f t="shared" si="2"/>
        <v>460</v>
      </c>
    </row>
    <row r="11" spans="2:15" s="66" customFormat="1" x14ac:dyDescent="0.35">
      <c r="B11" s="60">
        <v>6</v>
      </c>
      <c r="C11" s="60" t="s">
        <v>179</v>
      </c>
      <c r="D11" s="60" t="s">
        <v>166</v>
      </c>
      <c r="E11" s="60">
        <f t="shared" si="0"/>
        <v>500</v>
      </c>
      <c r="G11" s="60">
        <v>6</v>
      </c>
      <c r="H11" s="60" t="s">
        <v>179</v>
      </c>
      <c r="I11" s="60" t="s">
        <v>166</v>
      </c>
      <c r="J11" s="60">
        <f t="shared" si="1"/>
        <v>500</v>
      </c>
      <c r="L11" s="60">
        <v>6</v>
      </c>
      <c r="M11" s="60" t="s">
        <v>219</v>
      </c>
      <c r="N11" s="60" t="s">
        <v>164</v>
      </c>
      <c r="O11" s="60">
        <f t="shared" si="2"/>
        <v>460</v>
      </c>
    </row>
    <row r="12" spans="2:15" s="66" customFormat="1" x14ac:dyDescent="0.35">
      <c r="B12" s="60">
        <v>7</v>
      </c>
      <c r="C12" s="60" t="s">
        <v>183</v>
      </c>
      <c r="D12" s="60" t="s">
        <v>166</v>
      </c>
      <c r="E12" s="60">
        <f t="shared" si="0"/>
        <v>500</v>
      </c>
      <c r="G12" s="60">
        <v>7</v>
      </c>
      <c r="H12" s="60" t="s">
        <v>183</v>
      </c>
      <c r="I12" s="60" t="s">
        <v>166</v>
      </c>
      <c r="J12" s="60">
        <f t="shared" si="1"/>
        <v>500</v>
      </c>
      <c r="L12" s="60">
        <v>7</v>
      </c>
      <c r="M12" s="60" t="s">
        <v>213</v>
      </c>
      <c r="N12" s="60" t="s">
        <v>164</v>
      </c>
      <c r="O12" s="60">
        <f t="shared" si="2"/>
        <v>460</v>
      </c>
    </row>
    <row r="13" spans="2:15" s="66" customFormat="1" x14ac:dyDescent="0.35">
      <c r="B13" s="60">
        <v>8</v>
      </c>
      <c r="C13" s="60" t="s">
        <v>187</v>
      </c>
      <c r="D13" s="60" t="s">
        <v>157</v>
      </c>
      <c r="E13" s="60">
        <f t="shared" si="0"/>
        <v>500</v>
      </c>
      <c r="G13" s="60">
        <v>8</v>
      </c>
      <c r="H13" s="60" t="s">
        <v>187</v>
      </c>
      <c r="I13" s="60" t="s">
        <v>157</v>
      </c>
      <c r="J13" s="60">
        <f t="shared" si="1"/>
        <v>500</v>
      </c>
      <c r="L13" s="60">
        <v>8</v>
      </c>
      <c r="M13" s="60" t="s">
        <v>215</v>
      </c>
      <c r="N13" s="60" t="s">
        <v>175</v>
      </c>
      <c r="O13" s="60">
        <f t="shared" si="2"/>
        <v>460</v>
      </c>
    </row>
    <row r="14" spans="2:15" s="66" customFormat="1" x14ac:dyDescent="0.35">
      <c r="B14" s="60">
        <v>9</v>
      </c>
      <c r="C14" s="60" t="s">
        <v>191</v>
      </c>
      <c r="D14" s="60" t="s">
        <v>164</v>
      </c>
      <c r="E14" s="60">
        <f t="shared" si="0"/>
        <v>500</v>
      </c>
      <c r="G14" s="60">
        <v>9</v>
      </c>
      <c r="H14" s="60" t="s">
        <v>191</v>
      </c>
      <c r="I14" s="60" t="s">
        <v>164</v>
      </c>
      <c r="J14" s="60">
        <f t="shared" si="1"/>
        <v>500</v>
      </c>
      <c r="L14" s="60">
        <v>9</v>
      </c>
      <c r="M14" s="60" t="s">
        <v>79</v>
      </c>
      <c r="N14" s="60" t="s">
        <v>164</v>
      </c>
      <c r="O14" s="60">
        <f t="shared" si="2"/>
        <v>460</v>
      </c>
    </row>
    <row r="15" spans="2:15" s="66" customFormat="1" x14ac:dyDescent="0.35">
      <c r="B15" s="60">
        <v>10</v>
      </c>
      <c r="C15" s="60" t="s">
        <v>199</v>
      </c>
      <c r="D15" s="60" t="s">
        <v>164</v>
      </c>
      <c r="E15" s="60">
        <f>((5+20+100)*4)</f>
        <v>500</v>
      </c>
      <c r="G15" s="60">
        <v>10</v>
      </c>
      <c r="H15" s="60" t="s">
        <v>160</v>
      </c>
      <c r="I15" s="60" t="s">
        <v>161</v>
      </c>
      <c r="J15" s="60">
        <f t="shared" ref="J15:J23" si="3">SUM((5+10+100)*4)</f>
        <v>460</v>
      </c>
      <c r="L15" s="60">
        <v>10</v>
      </c>
      <c r="M15" s="60" t="s">
        <v>238</v>
      </c>
      <c r="N15" s="60" t="s">
        <v>164</v>
      </c>
      <c r="O15" s="60">
        <f t="shared" si="2"/>
        <v>460</v>
      </c>
    </row>
    <row r="16" spans="2:15" s="66" customFormat="1" x14ac:dyDescent="0.35">
      <c r="B16" s="60">
        <v>11</v>
      </c>
      <c r="C16" s="60" t="s">
        <v>204</v>
      </c>
      <c r="D16" s="60" t="s">
        <v>166</v>
      </c>
      <c r="E16" s="60">
        <f>SUM((5+20+100)*4)</f>
        <v>500</v>
      </c>
      <c r="G16" s="60">
        <v>11</v>
      </c>
      <c r="H16" s="60" t="s">
        <v>15</v>
      </c>
      <c r="I16" s="60" t="s">
        <v>162</v>
      </c>
      <c r="J16" s="60">
        <f t="shared" si="3"/>
        <v>460</v>
      </c>
      <c r="L16" s="60">
        <v>11</v>
      </c>
      <c r="M16" s="60" t="s">
        <v>81</v>
      </c>
      <c r="N16" s="60" t="s">
        <v>157</v>
      </c>
      <c r="O16" s="60">
        <f t="shared" si="2"/>
        <v>460</v>
      </c>
    </row>
    <row r="17" spans="2:15" s="66" customFormat="1" x14ac:dyDescent="0.35">
      <c r="B17" s="60">
        <v>12</v>
      </c>
      <c r="C17" s="60" t="s">
        <v>207</v>
      </c>
      <c r="D17" s="60" t="s">
        <v>168</v>
      </c>
      <c r="E17" s="60">
        <f>SUM((5+20+100)*4)</f>
        <v>500</v>
      </c>
      <c r="G17" s="60">
        <v>12</v>
      </c>
      <c r="H17" s="60" t="s">
        <v>45</v>
      </c>
      <c r="I17" s="60" t="s">
        <v>168</v>
      </c>
      <c r="J17" s="60">
        <f t="shared" si="3"/>
        <v>460</v>
      </c>
      <c r="L17" s="60">
        <v>12</v>
      </c>
      <c r="M17" s="60" t="s">
        <v>82</v>
      </c>
      <c r="N17" s="60" t="s">
        <v>157</v>
      </c>
      <c r="O17" s="60">
        <f t="shared" si="2"/>
        <v>460</v>
      </c>
    </row>
    <row r="18" spans="2:15" s="66" customFormat="1" x14ac:dyDescent="0.35">
      <c r="B18" s="60">
        <v>13</v>
      </c>
      <c r="C18" s="60" t="s">
        <v>160</v>
      </c>
      <c r="D18" s="60" t="s">
        <v>161</v>
      </c>
      <c r="E18" s="60">
        <f t="shared" ref="E18:E36" si="4">SUM((5+10+100)*4)</f>
        <v>460</v>
      </c>
      <c r="G18" s="60">
        <v>13</v>
      </c>
      <c r="H18" s="60" t="s">
        <v>170</v>
      </c>
      <c r="I18" s="60" t="s">
        <v>166</v>
      </c>
      <c r="J18" s="60">
        <f t="shared" si="3"/>
        <v>460</v>
      </c>
      <c r="L18" s="60">
        <v>13</v>
      </c>
      <c r="M18" s="60" t="s">
        <v>240</v>
      </c>
      <c r="N18" s="60" t="s">
        <v>157</v>
      </c>
      <c r="O18" s="60">
        <f t="shared" si="2"/>
        <v>460</v>
      </c>
    </row>
    <row r="19" spans="2:15" s="66" customFormat="1" x14ac:dyDescent="0.35">
      <c r="B19" s="60">
        <v>14</v>
      </c>
      <c r="C19" s="60" t="s">
        <v>15</v>
      </c>
      <c r="D19" s="60" t="s">
        <v>162</v>
      </c>
      <c r="E19" s="60">
        <f t="shared" si="4"/>
        <v>460</v>
      </c>
      <c r="G19" s="60">
        <v>14</v>
      </c>
      <c r="H19" s="60" t="s">
        <v>194</v>
      </c>
      <c r="I19" s="60" t="s">
        <v>166</v>
      </c>
      <c r="J19" s="60">
        <f t="shared" si="3"/>
        <v>460</v>
      </c>
      <c r="L19" s="60">
        <v>14</v>
      </c>
      <c r="M19" s="60" t="s">
        <v>200</v>
      </c>
      <c r="N19" s="60" t="s">
        <v>162</v>
      </c>
      <c r="O19" s="60">
        <f>SUM((5+10+70)*4)</f>
        <v>340</v>
      </c>
    </row>
    <row r="20" spans="2:15" s="66" customFormat="1" x14ac:dyDescent="0.35">
      <c r="B20" s="60">
        <v>15</v>
      </c>
      <c r="C20" s="60" t="s">
        <v>45</v>
      </c>
      <c r="D20" s="60" t="s">
        <v>168</v>
      </c>
      <c r="E20" s="60">
        <f t="shared" si="4"/>
        <v>460</v>
      </c>
      <c r="G20" s="60">
        <v>15</v>
      </c>
      <c r="H20" s="60" t="s">
        <v>233</v>
      </c>
      <c r="I20" s="60" t="s">
        <v>164</v>
      </c>
      <c r="J20" s="60">
        <f t="shared" si="3"/>
        <v>460</v>
      </c>
      <c r="L20" s="60">
        <v>15</v>
      </c>
      <c r="M20" s="60" t="s">
        <v>205</v>
      </c>
      <c r="N20" s="60" t="s">
        <v>162</v>
      </c>
      <c r="O20" s="60">
        <f>SUM((5+10+70)*4)</f>
        <v>340</v>
      </c>
    </row>
    <row r="21" spans="2:15" s="66" customFormat="1" x14ac:dyDescent="0.35">
      <c r="B21" s="60">
        <v>16</v>
      </c>
      <c r="C21" s="60" t="s">
        <v>170</v>
      </c>
      <c r="D21" s="60" t="s">
        <v>166</v>
      </c>
      <c r="E21" s="60">
        <f t="shared" si="4"/>
        <v>460</v>
      </c>
      <c r="G21" s="60">
        <v>16</v>
      </c>
      <c r="H21" s="60" t="s">
        <v>234</v>
      </c>
      <c r="I21" s="60" t="s">
        <v>164</v>
      </c>
      <c r="J21" s="60">
        <f t="shared" si="3"/>
        <v>460</v>
      </c>
      <c r="L21" s="60">
        <v>16</v>
      </c>
      <c r="M21" s="60" t="s">
        <v>198</v>
      </c>
      <c r="N21" s="60" t="s">
        <v>164</v>
      </c>
      <c r="O21" s="60">
        <f t="shared" ref="O21:O30" si="5">SUM((5+0+70)*4)</f>
        <v>300</v>
      </c>
    </row>
    <row r="22" spans="2:15" x14ac:dyDescent="0.35">
      <c r="B22" s="60">
        <v>17</v>
      </c>
      <c r="C22" s="60" t="s">
        <v>194</v>
      </c>
      <c r="D22" s="60" t="s">
        <v>166</v>
      </c>
      <c r="E22" s="60">
        <f t="shared" si="4"/>
        <v>460</v>
      </c>
      <c r="G22" s="60">
        <v>17</v>
      </c>
      <c r="H22" s="60" t="s">
        <v>237</v>
      </c>
      <c r="I22" s="60" t="s">
        <v>164</v>
      </c>
      <c r="J22" s="60">
        <f t="shared" si="3"/>
        <v>460</v>
      </c>
      <c r="L22" s="60">
        <v>17</v>
      </c>
      <c r="M22" s="60" t="s">
        <v>203</v>
      </c>
      <c r="N22" s="60" t="s">
        <v>164</v>
      </c>
      <c r="O22" s="60">
        <f t="shared" si="5"/>
        <v>300</v>
      </c>
    </row>
    <row r="23" spans="2:15" x14ac:dyDescent="0.35">
      <c r="B23" s="60">
        <v>18</v>
      </c>
      <c r="C23" s="60" t="s">
        <v>233</v>
      </c>
      <c r="D23" s="60" t="s">
        <v>164</v>
      </c>
      <c r="E23" s="60">
        <f t="shared" si="4"/>
        <v>460</v>
      </c>
      <c r="G23" s="60">
        <v>18</v>
      </c>
      <c r="H23" s="60" t="s">
        <v>89</v>
      </c>
      <c r="I23" s="60" t="s">
        <v>164</v>
      </c>
      <c r="J23" s="60">
        <f t="shared" si="3"/>
        <v>460</v>
      </c>
      <c r="L23" s="60">
        <v>18</v>
      </c>
      <c r="M23" s="60" t="s">
        <v>220</v>
      </c>
      <c r="N23" s="60" t="s">
        <v>166</v>
      </c>
      <c r="O23" s="60">
        <f t="shared" si="5"/>
        <v>300</v>
      </c>
    </row>
    <row r="24" spans="2:15" x14ac:dyDescent="0.35">
      <c r="B24" s="60">
        <v>19</v>
      </c>
      <c r="C24" s="60" t="s">
        <v>234</v>
      </c>
      <c r="D24" s="60" t="s">
        <v>164</v>
      </c>
      <c r="E24" s="60">
        <f t="shared" si="4"/>
        <v>460</v>
      </c>
      <c r="G24" s="60">
        <v>19</v>
      </c>
      <c r="H24" s="60" t="s">
        <v>163</v>
      </c>
      <c r="I24" s="60" t="s">
        <v>164</v>
      </c>
      <c r="J24" s="60">
        <f t="shared" ref="J24:J31" si="6">SUM((5+10+70)*4)</f>
        <v>340</v>
      </c>
      <c r="L24" s="60">
        <v>19</v>
      </c>
      <c r="M24" s="60" t="s">
        <v>214</v>
      </c>
      <c r="N24" s="60" t="s">
        <v>166</v>
      </c>
      <c r="O24" s="60">
        <f t="shared" si="5"/>
        <v>300</v>
      </c>
    </row>
    <row r="25" spans="2:15" x14ac:dyDescent="0.35">
      <c r="B25" s="60">
        <v>20</v>
      </c>
      <c r="C25" s="60" t="s">
        <v>237</v>
      </c>
      <c r="D25" s="60" t="s">
        <v>164</v>
      </c>
      <c r="E25" s="60">
        <f t="shared" si="4"/>
        <v>460</v>
      </c>
      <c r="G25" s="60">
        <v>20</v>
      </c>
      <c r="H25" s="60" t="s">
        <v>171</v>
      </c>
      <c r="I25" s="60" t="s">
        <v>165</v>
      </c>
      <c r="J25" s="60">
        <f t="shared" si="6"/>
        <v>340</v>
      </c>
      <c r="L25" s="60">
        <v>20</v>
      </c>
      <c r="M25" s="60" t="s">
        <v>216</v>
      </c>
      <c r="N25" s="60" t="s">
        <v>164</v>
      </c>
      <c r="O25" s="60">
        <f t="shared" si="5"/>
        <v>300</v>
      </c>
    </row>
    <row r="26" spans="2:15" x14ac:dyDescent="0.35">
      <c r="B26" s="60">
        <v>21</v>
      </c>
      <c r="C26" s="60" t="s">
        <v>89</v>
      </c>
      <c r="D26" s="60" t="s">
        <v>164</v>
      </c>
      <c r="E26" s="60">
        <f t="shared" si="4"/>
        <v>460</v>
      </c>
      <c r="G26" s="60">
        <v>21</v>
      </c>
      <c r="H26" s="60" t="s">
        <v>174</v>
      </c>
      <c r="I26" s="60" t="s">
        <v>175</v>
      </c>
      <c r="J26" s="60">
        <f t="shared" si="6"/>
        <v>340</v>
      </c>
      <c r="L26" s="60">
        <v>21</v>
      </c>
      <c r="M26" s="60" t="s">
        <v>112</v>
      </c>
      <c r="N26" s="60" t="s">
        <v>166</v>
      </c>
      <c r="O26" s="60">
        <f t="shared" si="5"/>
        <v>300</v>
      </c>
    </row>
    <row r="27" spans="2:15" x14ac:dyDescent="0.35">
      <c r="B27" s="60">
        <v>22</v>
      </c>
      <c r="C27" s="60" t="s">
        <v>197</v>
      </c>
      <c r="D27" s="60" t="s">
        <v>166</v>
      </c>
      <c r="E27" s="60">
        <f t="shared" si="4"/>
        <v>460</v>
      </c>
      <c r="G27" s="60">
        <v>22</v>
      </c>
      <c r="H27" s="60" t="s">
        <v>21</v>
      </c>
      <c r="I27" s="60" t="s">
        <v>175</v>
      </c>
      <c r="J27" s="60">
        <f t="shared" si="6"/>
        <v>340</v>
      </c>
      <c r="L27" s="60">
        <v>22</v>
      </c>
      <c r="M27" s="60" t="s">
        <v>239</v>
      </c>
      <c r="N27" s="60" t="s">
        <v>166</v>
      </c>
      <c r="O27" s="60">
        <f t="shared" si="5"/>
        <v>300</v>
      </c>
    </row>
    <row r="28" spans="2:15" x14ac:dyDescent="0.35">
      <c r="B28" s="60">
        <v>23</v>
      </c>
      <c r="C28" s="60" t="s">
        <v>202</v>
      </c>
      <c r="D28" s="60" t="s">
        <v>168</v>
      </c>
      <c r="E28" s="60">
        <f t="shared" si="4"/>
        <v>460</v>
      </c>
      <c r="G28" s="60">
        <v>23</v>
      </c>
      <c r="H28" s="60" t="s">
        <v>184</v>
      </c>
      <c r="I28" s="60" t="s">
        <v>157</v>
      </c>
      <c r="J28" s="60">
        <f t="shared" si="6"/>
        <v>340</v>
      </c>
      <c r="L28" s="60">
        <v>23</v>
      </c>
      <c r="M28" s="60" t="s">
        <v>37</v>
      </c>
      <c r="N28" s="60" t="s">
        <v>162</v>
      </c>
      <c r="O28" s="60">
        <f t="shared" si="5"/>
        <v>300</v>
      </c>
    </row>
    <row r="29" spans="2:15" x14ac:dyDescent="0.35">
      <c r="B29" s="60">
        <v>24</v>
      </c>
      <c r="C29" s="60" t="s">
        <v>219</v>
      </c>
      <c r="D29" s="60" t="s">
        <v>164</v>
      </c>
      <c r="E29" s="60">
        <f t="shared" si="4"/>
        <v>460</v>
      </c>
      <c r="G29" s="60">
        <v>24</v>
      </c>
      <c r="H29" s="60" t="s">
        <v>188</v>
      </c>
      <c r="I29" s="60" t="s">
        <v>168</v>
      </c>
      <c r="J29" s="60">
        <f t="shared" si="6"/>
        <v>340</v>
      </c>
      <c r="L29" s="60">
        <v>24</v>
      </c>
      <c r="M29" s="60" t="s">
        <v>242</v>
      </c>
      <c r="N29" s="60" t="s">
        <v>162</v>
      </c>
      <c r="O29" s="60">
        <f t="shared" si="5"/>
        <v>300</v>
      </c>
    </row>
    <row r="30" spans="2:15" x14ac:dyDescent="0.35">
      <c r="B30" s="60">
        <v>25</v>
      </c>
      <c r="C30" s="60" t="s">
        <v>213</v>
      </c>
      <c r="D30" s="60" t="s">
        <v>164</v>
      </c>
      <c r="E30" s="60">
        <f t="shared" si="4"/>
        <v>460</v>
      </c>
      <c r="G30" s="60">
        <v>25</v>
      </c>
      <c r="H30" s="60" t="s">
        <v>195</v>
      </c>
      <c r="I30" s="60" t="s">
        <v>164</v>
      </c>
      <c r="J30" s="60">
        <f t="shared" si="6"/>
        <v>340</v>
      </c>
      <c r="L30" s="60">
        <v>25</v>
      </c>
      <c r="M30" s="60" t="s">
        <v>241</v>
      </c>
      <c r="N30" s="60" t="s">
        <v>162</v>
      </c>
      <c r="O30" s="60">
        <f t="shared" si="5"/>
        <v>300</v>
      </c>
    </row>
    <row r="31" spans="2:15" x14ac:dyDescent="0.35">
      <c r="B31" s="60">
        <v>26</v>
      </c>
      <c r="C31" s="60" t="s">
        <v>215</v>
      </c>
      <c r="D31" s="60" t="s">
        <v>175</v>
      </c>
      <c r="E31" s="60">
        <f t="shared" si="4"/>
        <v>460</v>
      </c>
      <c r="G31" s="60">
        <v>26</v>
      </c>
      <c r="H31" s="60" t="s">
        <v>211</v>
      </c>
      <c r="I31" s="60" t="s">
        <v>168</v>
      </c>
      <c r="J31" s="60">
        <f t="shared" si="6"/>
        <v>340</v>
      </c>
      <c r="L31" s="60">
        <v>26</v>
      </c>
      <c r="M31" s="60" t="s">
        <v>201</v>
      </c>
      <c r="N31" s="60" t="s">
        <v>161</v>
      </c>
      <c r="O31" s="60">
        <f>SUM((5+0+40)*4)</f>
        <v>180</v>
      </c>
    </row>
    <row r="32" spans="2:15" x14ac:dyDescent="0.35">
      <c r="B32" s="60">
        <v>27</v>
      </c>
      <c r="C32" s="60" t="s">
        <v>79</v>
      </c>
      <c r="D32" s="60" t="s">
        <v>164</v>
      </c>
      <c r="E32" s="60">
        <f t="shared" si="4"/>
        <v>460</v>
      </c>
      <c r="G32" s="60">
        <v>27</v>
      </c>
      <c r="H32" s="60" t="s">
        <v>58</v>
      </c>
      <c r="I32" s="60" t="s">
        <v>157</v>
      </c>
      <c r="J32" s="60">
        <f>SUM((5+0+70)*4)</f>
        <v>300</v>
      </c>
      <c r="L32" s="60">
        <v>27</v>
      </c>
      <c r="M32" s="60" t="s">
        <v>52</v>
      </c>
      <c r="N32" s="60" t="s">
        <v>168</v>
      </c>
      <c r="O32" s="60">
        <f>SUM((5+0+40)*4)</f>
        <v>180</v>
      </c>
    </row>
    <row r="33" spans="2:15" x14ac:dyDescent="0.35">
      <c r="B33" s="60">
        <v>28</v>
      </c>
      <c r="C33" s="60" t="s">
        <v>238</v>
      </c>
      <c r="D33" s="60" t="s">
        <v>164</v>
      </c>
      <c r="E33" s="60">
        <f t="shared" si="4"/>
        <v>460</v>
      </c>
      <c r="G33" s="60">
        <v>28</v>
      </c>
      <c r="H33" s="60" t="s">
        <v>17</v>
      </c>
      <c r="I33" s="60" t="s">
        <v>162</v>
      </c>
      <c r="J33" s="60">
        <f>SUM((5+0+70)*4)</f>
        <v>300</v>
      </c>
      <c r="L33" s="60">
        <v>28</v>
      </c>
      <c r="M33" s="60" t="s">
        <v>206</v>
      </c>
      <c r="N33" s="60" t="s">
        <v>164</v>
      </c>
      <c r="O33" s="60">
        <f>SUM((5+0+40)*4)</f>
        <v>180</v>
      </c>
    </row>
    <row r="34" spans="2:15" x14ac:dyDescent="0.35">
      <c r="B34" s="60">
        <v>29</v>
      </c>
      <c r="C34" s="60" t="s">
        <v>81</v>
      </c>
      <c r="D34" s="60" t="s">
        <v>157</v>
      </c>
      <c r="E34" s="60">
        <f t="shared" si="4"/>
        <v>460</v>
      </c>
      <c r="G34" s="60">
        <v>29</v>
      </c>
      <c r="H34" s="60" t="s">
        <v>169</v>
      </c>
      <c r="I34" s="60" t="s">
        <v>164</v>
      </c>
      <c r="J34" s="60">
        <f>SUM((5+0+70)*4)</f>
        <v>300</v>
      </c>
      <c r="L34" s="60">
        <v>29</v>
      </c>
      <c r="M34" s="60" t="s">
        <v>209</v>
      </c>
      <c r="N34" s="60" t="s">
        <v>166</v>
      </c>
      <c r="O34" s="60">
        <f>SUM((5+0+40)*4)</f>
        <v>180</v>
      </c>
    </row>
    <row r="35" spans="2:15" x14ac:dyDescent="0.35">
      <c r="B35" s="60">
        <v>30</v>
      </c>
      <c r="C35" s="60" t="s">
        <v>82</v>
      </c>
      <c r="D35" s="60" t="s">
        <v>157</v>
      </c>
      <c r="E35" s="60">
        <f t="shared" si="4"/>
        <v>460</v>
      </c>
      <c r="G35" s="60">
        <v>30</v>
      </c>
      <c r="H35" s="60" t="s">
        <v>192</v>
      </c>
      <c r="I35" s="60" t="s">
        <v>166</v>
      </c>
      <c r="J35" s="60">
        <f>SUM((5+0+70)*4)</f>
        <v>300</v>
      </c>
      <c r="L35" s="60">
        <v>30</v>
      </c>
      <c r="M35" s="60" t="s">
        <v>208</v>
      </c>
      <c r="N35" s="60" t="s">
        <v>164</v>
      </c>
      <c r="O35" s="60">
        <f>SUM((5+0*70)*4)</f>
        <v>20</v>
      </c>
    </row>
    <row r="36" spans="2:15" x14ac:dyDescent="0.35">
      <c r="B36" s="60">
        <v>31</v>
      </c>
      <c r="C36" s="60" t="s">
        <v>240</v>
      </c>
      <c r="D36" s="60" t="s">
        <v>157</v>
      </c>
      <c r="E36" s="60">
        <f t="shared" si="4"/>
        <v>460</v>
      </c>
      <c r="G36" s="60">
        <v>31</v>
      </c>
      <c r="H36" s="60" t="s">
        <v>117</v>
      </c>
      <c r="I36" s="60" t="s">
        <v>166</v>
      </c>
      <c r="J36" s="60">
        <f>SUM((5+0+70)*4)</f>
        <v>300</v>
      </c>
    </row>
    <row r="37" spans="2:15" x14ac:dyDescent="0.35">
      <c r="B37" s="60">
        <v>32</v>
      </c>
      <c r="C37" s="60" t="s">
        <v>163</v>
      </c>
      <c r="D37" s="60" t="s">
        <v>164</v>
      </c>
      <c r="E37" s="60">
        <f t="shared" ref="E37:E46" si="7">SUM((5+10+70)*4)</f>
        <v>340</v>
      </c>
      <c r="G37" s="60">
        <v>32</v>
      </c>
      <c r="H37" s="60" t="s">
        <v>176</v>
      </c>
      <c r="I37" s="60" t="s">
        <v>164</v>
      </c>
      <c r="J37" s="60">
        <f>SUM((5+10+40)*4)</f>
        <v>220</v>
      </c>
    </row>
    <row r="38" spans="2:15" x14ac:dyDescent="0.35">
      <c r="B38" s="60">
        <v>33</v>
      </c>
      <c r="C38" s="60" t="s">
        <v>171</v>
      </c>
      <c r="D38" s="60" t="s">
        <v>165</v>
      </c>
      <c r="E38" s="60">
        <f t="shared" si="7"/>
        <v>340</v>
      </c>
      <c r="G38" s="60">
        <v>33</v>
      </c>
      <c r="H38" s="60" t="s">
        <v>181</v>
      </c>
      <c r="I38" s="60" t="s">
        <v>164</v>
      </c>
      <c r="J38" s="60">
        <f>SUM((5+10+40)*4)</f>
        <v>220</v>
      </c>
    </row>
    <row r="39" spans="2:15" x14ac:dyDescent="0.35">
      <c r="B39" s="60">
        <v>34</v>
      </c>
      <c r="C39" s="60" t="s">
        <v>174</v>
      </c>
      <c r="D39" s="60" t="s">
        <v>175</v>
      </c>
      <c r="E39" s="60">
        <f t="shared" si="7"/>
        <v>340</v>
      </c>
      <c r="G39" s="60">
        <v>34</v>
      </c>
      <c r="H39" s="60" t="s">
        <v>90</v>
      </c>
      <c r="I39" s="60" t="s">
        <v>165</v>
      </c>
      <c r="J39" s="60">
        <f t="shared" ref="J39:J50" si="8">SUM((5+0+40)*4)</f>
        <v>180</v>
      </c>
    </row>
    <row r="40" spans="2:15" x14ac:dyDescent="0.35">
      <c r="B40" s="60">
        <v>35</v>
      </c>
      <c r="C40" s="60" t="s">
        <v>21</v>
      </c>
      <c r="D40" s="60" t="s">
        <v>175</v>
      </c>
      <c r="E40" s="60">
        <f t="shared" si="7"/>
        <v>340</v>
      </c>
      <c r="G40" s="60">
        <v>35</v>
      </c>
      <c r="H40" s="60" t="s">
        <v>167</v>
      </c>
      <c r="I40" s="60" t="s">
        <v>164</v>
      </c>
      <c r="J40" s="60">
        <f t="shared" si="8"/>
        <v>180</v>
      </c>
    </row>
    <row r="41" spans="2:15" x14ac:dyDescent="0.35">
      <c r="B41" s="60">
        <v>36</v>
      </c>
      <c r="C41" s="60" t="s">
        <v>184</v>
      </c>
      <c r="D41" s="60" t="s">
        <v>157</v>
      </c>
      <c r="E41" s="60">
        <f t="shared" si="7"/>
        <v>340</v>
      </c>
      <c r="G41" s="60">
        <v>36</v>
      </c>
      <c r="H41" s="60" t="s">
        <v>172</v>
      </c>
      <c r="I41" s="60" t="s">
        <v>164</v>
      </c>
      <c r="J41" s="60">
        <f t="shared" si="8"/>
        <v>180</v>
      </c>
    </row>
    <row r="42" spans="2:15" x14ac:dyDescent="0.35">
      <c r="B42" s="60">
        <v>37</v>
      </c>
      <c r="C42" s="60" t="s">
        <v>188</v>
      </c>
      <c r="D42" s="60" t="s">
        <v>168</v>
      </c>
      <c r="E42" s="60">
        <f t="shared" si="7"/>
        <v>340</v>
      </c>
      <c r="G42" s="60">
        <v>37</v>
      </c>
      <c r="H42" s="60" t="s">
        <v>177</v>
      </c>
      <c r="I42" s="60" t="s">
        <v>168</v>
      </c>
      <c r="J42" s="60">
        <f t="shared" si="8"/>
        <v>180</v>
      </c>
    </row>
    <row r="43" spans="2:15" x14ac:dyDescent="0.35">
      <c r="B43" s="60">
        <v>38</v>
      </c>
      <c r="C43" s="60" t="s">
        <v>195</v>
      </c>
      <c r="D43" s="60" t="s">
        <v>164</v>
      </c>
      <c r="E43" s="60">
        <f t="shared" si="7"/>
        <v>340</v>
      </c>
      <c r="G43" s="60">
        <v>38</v>
      </c>
      <c r="H43" s="60" t="s">
        <v>180</v>
      </c>
      <c r="I43" s="60" t="s">
        <v>165</v>
      </c>
      <c r="J43" s="60">
        <f t="shared" si="8"/>
        <v>180</v>
      </c>
    </row>
    <row r="44" spans="2:15" x14ac:dyDescent="0.35">
      <c r="B44" s="60">
        <v>39</v>
      </c>
      <c r="C44" s="60" t="s">
        <v>211</v>
      </c>
      <c r="D44" s="60" t="s">
        <v>168</v>
      </c>
      <c r="E44" s="60">
        <f t="shared" si="7"/>
        <v>340</v>
      </c>
      <c r="G44" s="60">
        <v>39</v>
      </c>
      <c r="H44" s="60" t="s">
        <v>185</v>
      </c>
      <c r="I44" s="60" t="s">
        <v>159</v>
      </c>
      <c r="J44" s="60">
        <f t="shared" si="8"/>
        <v>180</v>
      </c>
    </row>
    <row r="45" spans="2:15" x14ac:dyDescent="0.35">
      <c r="B45" s="60">
        <v>40</v>
      </c>
      <c r="C45" s="60" t="s">
        <v>200</v>
      </c>
      <c r="D45" s="60" t="s">
        <v>162</v>
      </c>
      <c r="E45" s="60">
        <f t="shared" si="7"/>
        <v>340</v>
      </c>
      <c r="G45" s="60">
        <v>40</v>
      </c>
      <c r="H45" s="60" t="s">
        <v>186</v>
      </c>
      <c r="I45" s="60" t="s">
        <v>162</v>
      </c>
      <c r="J45" s="60">
        <f t="shared" si="8"/>
        <v>180</v>
      </c>
    </row>
    <row r="46" spans="2:15" x14ac:dyDescent="0.35">
      <c r="B46" s="60">
        <v>41</v>
      </c>
      <c r="C46" s="60" t="s">
        <v>205</v>
      </c>
      <c r="D46" s="60" t="s">
        <v>162</v>
      </c>
      <c r="E46" s="60">
        <f t="shared" si="7"/>
        <v>340</v>
      </c>
      <c r="G46" s="60">
        <v>41</v>
      </c>
      <c r="H46" s="60" t="s">
        <v>189</v>
      </c>
      <c r="I46" s="60" t="s">
        <v>166</v>
      </c>
      <c r="J46" s="60">
        <f t="shared" si="8"/>
        <v>180</v>
      </c>
    </row>
    <row r="47" spans="2:15" x14ac:dyDescent="0.35">
      <c r="B47" s="60">
        <v>42</v>
      </c>
      <c r="C47" s="60" t="s">
        <v>58</v>
      </c>
      <c r="D47" s="60" t="s">
        <v>157</v>
      </c>
      <c r="E47" s="60">
        <f t="shared" ref="E47:E61" si="9">SUM((5+0+70)*4)</f>
        <v>300</v>
      </c>
      <c r="G47" s="60">
        <v>42</v>
      </c>
      <c r="H47" s="60" t="s">
        <v>190</v>
      </c>
      <c r="I47" s="60" t="s">
        <v>165</v>
      </c>
      <c r="J47" s="60">
        <f t="shared" si="8"/>
        <v>180</v>
      </c>
    </row>
    <row r="48" spans="2:15" x14ac:dyDescent="0.35">
      <c r="B48" s="60">
        <v>43</v>
      </c>
      <c r="C48" s="60" t="s">
        <v>17</v>
      </c>
      <c r="D48" s="60" t="s">
        <v>162</v>
      </c>
      <c r="E48" s="60">
        <f t="shared" si="9"/>
        <v>300</v>
      </c>
      <c r="G48" s="60">
        <v>43</v>
      </c>
      <c r="H48" s="60" t="s">
        <v>193</v>
      </c>
      <c r="I48" s="60" t="s">
        <v>162</v>
      </c>
      <c r="J48" s="60">
        <f t="shared" si="8"/>
        <v>180</v>
      </c>
    </row>
    <row r="49" spans="2:10" x14ac:dyDescent="0.35">
      <c r="B49" s="60">
        <v>44</v>
      </c>
      <c r="C49" s="60" t="s">
        <v>169</v>
      </c>
      <c r="D49" s="60" t="s">
        <v>164</v>
      </c>
      <c r="E49" s="60">
        <f t="shared" si="9"/>
        <v>300</v>
      </c>
      <c r="G49" s="60">
        <v>44</v>
      </c>
      <c r="H49" s="60" t="s">
        <v>196</v>
      </c>
      <c r="I49" s="60" t="s">
        <v>175</v>
      </c>
      <c r="J49" s="60">
        <f t="shared" si="8"/>
        <v>180</v>
      </c>
    </row>
    <row r="50" spans="2:10" x14ac:dyDescent="0.35">
      <c r="B50" s="60">
        <v>45</v>
      </c>
      <c r="C50" s="60" t="s">
        <v>192</v>
      </c>
      <c r="D50" s="60" t="s">
        <v>166</v>
      </c>
      <c r="E50" s="60">
        <f t="shared" si="9"/>
        <v>300</v>
      </c>
      <c r="G50" s="60">
        <v>45</v>
      </c>
      <c r="H50" s="60" t="s">
        <v>212</v>
      </c>
      <c r="I50" s="60" t="s">
        <v>175</v>
      </c>
      <c r="J50" s="60">
        <f t="shared" si="8"/>
        <v>180</v>
      </c>
    </row>
    <row r="51" spans="2:10" x14ac:dyDescent="0.35">
      <c r="B51" s="60">
        <v>46</v>
      </c>
      <c r="C51" s="60" t="s">
        <v>117</v>
      </c>
      <c r="D51" s="60" t="s">
        <v>166</v>
      </c>
      <c r="E51" s="60">
        <f t="shared" si="9"/>
        <v>300</v>
      </c>
      <c r="G51" s="60">
        <v>46</v>
      </c>
      <c r="H51" s="60" t="s">
        <v>178</v>
      </c>
      <c r="I51" s="60" t="s">
        <v>165</v>
      </c>
      <c r="J51" s="60">
        <f>SUM((5+0+30)*4)</f>
        <v>140</v>
      </c>
    </row>
    <row r="52" spans="2:10" x14ac:dyDescent="0.35">
      <c r="B52" s="60">
        <v>47</v>
      </c>
      <c r="C52" s="60" t="s">
        <v>198</v>
      </c>
      <c r="D52" s="60" t="s">
        <v>164</v>
      </c>
      <c r="E52" s="60">
        <f t="shared" si="9"/>
        <v>300</v>
      </c>
      <c r="G52" s="60">
        <v>47</v>
      </c>
      <c r="H52" s="60" t="s">
        <v>182</v>
      </c>
      <c r="I52" s="60" t="s">
        <v>159</v>
      </c>
      <c r="J52" s="60">
        <f>SUM((5+0+30)*4)</f>
        <v>140</v>
      </c>
    </row>
    <row r="53" spans="2:10" x14ac:dyDescent="0.35">
      <c r="B53" s="60">
        <v>48</v>
      </c>
      <c r="C53" s="60" t="s">
        <v>203</v>
      </c>
      <c r="D53" s="60" t="s">
        <v>164</v>
      </c>
      <c r="E53" s="60">
        <f t="shared" si="9"/>
        <v>300</v>
      </c>
    </row>
    <row r="54" spans="2:10" x14ac:dyDescent="0.35">
      <c r="B54" s="60">
        <v>49</v>
      </c>
      <c r="C54" s="60" t="s">
        <v>220</v>
      </c>
      <c r="D54" s="60" t="s">
        <v>166</v>
      </c>
      <c r="E54" s="60">
        <f t="shared" si="9"/>
        <v>300</v>
      </c>
    </row>
    <row r="55" spans="2:10" x14ac:dyDescent="0.35">
      <c r="B55" s="60">
        <v>50</v>
      </c>
      <c r="C55" s="60" t="s">
        <v>214</v>
      </c>
      <c r="D55" s="60" t="s">
        <v>166</v>
      </c>
      <c r="E55" s="60">
        <f t="shared" si="9"/>
        <v>300</v>
      </c>
    </row>
    <row r="56" spans="2:10" x14ac:dyDescent="0.35">
      <c r="B56" s="60">
        <v>51</v>
      </c>
      <c r="C56" s="60" t="s">
        <v>216</v>
      </c>
      <c r="D56" s="60" t="s">
        <v>164</v>
      </c>
      <c r="E56" s="60">
        <f t="shared" si="9"/>
        <v>300</v>
      </c>
    </row>
    <row r="57" spans="2:10" x14ac:dyDescent="0.35">
      <c r="B57" s="60">
        <v>52</v>
      </c>
      <c r="C57" s="60" t="s">
        <v>112</v>
      </c>
      <c r="D57" s="60" t="s">
        <v>166</v>
      </c>
      <c r="E57" s="60">
        <f t="shared" si="9"/>
        <v>300</v>
      </c>
    </row>
    <row r="58" spans="2:10" x14ac:dyDescent="0.35">
      <c r="B58" s="60">
        <v>53</v>
      </c>
      <c r="C58" s="60" t="s">
        <v>239</v>
      </c>
      <c r="D58" s="60" t="s">
        <v>166</v>
      </c>
      <c r="E58" s="60">
        <f t="shared" si="9"/>
        <v>300</v>
      </c>
    </row>
    <row r="59" spans="2:10" x14ac:dyDescent="0.35">
      <c r="B59" s="60">
        <v>54</v>
      </c>
      <c r="C59" s="60" t="s">
        <v>37</v>
      </c>
      <c r="D59" s="60" t="s">
        <v>162</v>
      </c>
      <c r="E59" s="60">
        <f t="shared" si="9"/>
        <v>300</v>
      </c>
    </row>
    <row r="60" spans="2:10" x14ac:dyDescent="0.35">
      <c r="B60" s="60">
        <v>55</v>
      </c>
      <c r="C60" s="60" t="s">
        <v>242</v>
      </c>
      <c r="D60" s="60" t="s">
        <v>162</v>
      </c>
      <c r="E60" s="60">
        <f t="shared" si="9"/>
        <v>300</v>
      </c>
    </row>
    <row r="61" spans="2:10" x14ac:dyDescent="0.35">
      <c r="B61" s="60">
        <v>56</v>
      </c>
      <c r="C61" s="60" t="s">
        <v>241</v>
      </c>
      <c r="D61" s="60" t="s">
        <v>162</v>
      </c>
      <c r="E61" s="60">
        <f t="shared" si="9"/>
        <v>300</v>
      </c>
    </row>
    <row r="62" spans="2:10" x14ac:dyDescent="0.35">
      <c r="B62" s="60">
        <v>57</v>
      </c>
      <c r="C62" s="60" t="s">
        <v>176</v>
      </c>
      <c r="D62" s="60" t="s">
        <v>164</v>
      </c>
      <c r="E62" s="60">
        <f>SUM((5+10+40)*4)</f>
        <v>220</v>
      </c>
    </row>
    <row r="63" spans="2:10" x14ac:dyDescent="0.35">
      <c r="B63" s="60">
        <v>58</v>
      </c>
      <c r="C63" s="60" t="s">
        <v>181</v>
      </c>
      <c r="D63" s="60" t="s">
        <v>164</v>
      </c>
      <c r="E63" s="60">
        <f>SUM((5+10+40)*4)</f>
        <v>220</v>
      </c>
    </row>
    <row r="64" spans="2:10" x14ac:dyDescent="0.35">
      <c r="B64" s="60">
        <v>59</v>
      </c>
      <c r="C64" s="60" t="s">
        <v>90</v>
      </c>
      <c r="D64" s="60" t="s">
        <v>165</v>
      </c>
      <c r="E64" s="60">
        <f t="shared" ref="E64:E79" si="10">SUM((5+0+40)*4)</f>
        <v>180</v>
      </c>
    </row>
    <row r="65" spans="2:5" x14ac:dyDescent="0.35">
      <c r="B65" s="60">
        <v>60</v>
      </c>
      <c r="C65" s="60" t="s">
        <v>167</v>
      </c>
      <c r="D65" s="60" t="s">
        <v>164</v>
      </c>
      <c r="E65" s="60">
        <f t="shared" si="10"/>
        <v>180</v>
      </c>
    </row>
    <row r="66" spans="2:5" x14ac:dyDescent="0.35">
      <c r="B66" s="60">
        <v>61</v>
      </c>
      <c r="C66" s="60" t="s">
        <v>172</v>
      </c>
      <c r="D66" s="60" t="s">
        <v>164</v>
      </c>
      <c r="E66" s="60">
        <f t="shared" si="10"/>
        <v>180</v>
      </c>
    </row>
    <row r="67" spans="2:5" x14ac:dyDescent="0.35">
      <c r="B67" s="60">
        <v>62</v>
      </c>
      <c r="C67" s="60" t="s">
        <v>177</v>
      </c>
      <c r="D67" s="60" t="s">
        <v>168</v>
      </c>
      <c r="E67" s="60">
        <f t="shared" si="10"/>
        <v>180</v>
      </c>
    </row>
    <row r="68" spans="2:5" x14ac:dyDescent="0.35">
      <c r="B68" s="60">
        <v>63</v>
      </c>
      <c r="C68" s="60" t="s">
        <v>180</v>
      </c>
      <c r="D68" s="60" t="s">
        <v>165</v>
      </c>
      <c r="E68" s="60">
        <f t="shared" si="10"/>
        <v>180</v>
      </c>
    </row>
    <row r="69" spans="2:5" x14ac:dyDescent="0.35">
      <c r="B69" s="60">
        <v>64</v>
      </c>
      <c r="C69" s="60" t="s">
        <v>185</v>
      </c>
      <c r="D69" s="60" t="s">
        <v>159</v>
      </c>
      <c r="E69" s="60">
        <f t="shared" si="10"/>
        <v>180</v>
      </c>
    </row>
    <row r="70" spans="2:5" x14ac:dyDescent="0.35">
      <c r="B70" s="60">
        <v>65</v>
      </c>
      <c r="C70" s="60" t="s">
        <v>186</v>
      </c>
      <c r="D70" s="60" t="s">
        <v>162</v>
      </c>
      <c r="E70" s="60">
        <f t="shared" si="10"/>
        <v>180</v>
      </c>
    </row>
    <row r="71" spans="2:5" x14ac:dyDescent="0.35">
      <c r="B71" s="60">
        <v>66</v>
      </c>
      <c r="C71" s="60" t="s">
        <v>189</v>
      </c>
      <c r="D71" s="60" t="s">
        <v>166</v>
      </c>
      <c r="E71" s="60">
        <f t="shared" si="10"/>
        <v>180</v>
      </c>
    </row>
    <row r="72" spans="2:5" x14ac:dyDescent="0.35">
      <c r="B72" s="60">
        <v>67</v>
      </c>
      <c r="C72" s="60" t="s">
        <v>190</v>
      </c>
      <c r="D72" s="60" t="s">
        <v>165</v>
      </c>
      <c r="E72" s="60">
        <f t="shared" si="10"/>
        <v>180</v>
      </c>
    </row>
    <row r="73" spans="2:5" x14ac:dyDescent="0.35">
      <c r="B73" s="60">
        <v>68</v>
      </c>
      <c r="C73" s="60" t="s">
        <v>193</v>
      </c>
      <c r="D73" s="60" t="s">
        <v>162</v>
      </c>
      <c r="E73" s="60">
        <f t="shared" si="10"/>
        <v>180</v>
      </c>
    </row>
    <row r="74" spans="2:5" x14ac:dyDescent="0.35">
      <c r="B74" s="60">
        <v>69</v>
      </c>
      <c r="C74" s="60" t="s">
        <v>196</v>
      </c>
      <c r="D74" s="60" t="s">
        <v>175</v>
      </c>
      <c r="E74" s="60">
        <f t="shared" si="10"/>
        <v>180</v>
      </c>
    </row>
    <row r="75" spans="2:5" x14ac:dyDescent="0.35">
      <c r="B75" s="60">
        <v>70</v>
      </c>
      <c r="C75" s="60" t="s">
        <v>212</v>
      </c>
      <c r="D75" s="60" t="s">
        <v>175</v>
      </c>
      <c r="E75" s="60">
        <f t="shared" si="10"/>
        <v>180</v>
      </c>
    </row>
    <row r="76" spans="2:5" x14ac:dyDescent="0.35">
      <c r="B76" s="60">
        <v>71</v>
      </c>
      <c r="C76" s="60" t="s">
        <v>201</v>
      </c>
      <c r="D76" s="60" t="s">
        <v>161</v>
      </c>
      <c r="E76" s="60">
        <f t="shared" si="10"/>
        <v>180</v>
      </c>
    </row>
    <row r="77" spans="2:5" x14ac:dyDescent="0.35">
      <c r="B77" s="60">
        <v>72</v>
      </c>
      <c r="C77" s="60" t="s">
        <v>52</v>
      </c>
      <c r="D77" s="60" t="s">
        <v>168</v>
      </c>
      <c r="E77" s="60">
        <f t="shared" si="10"/>
        <v>180</v>
      </c>
    </row>
    <row r="78" spans="2:5" x14ac:dyDescent="0.35">
      <c r="B78" s="60">
        <v>73</v>
      </c>
      <c r="C78" s="60" t="s">
        <v>206</v>
      </c>
      <c r="D78" s="60" t="s">
        <v>164</v>
      </c>
      <c r="E78" s="60">
        <f t="shared" si="10"/>
        <v>180</v>
      </c>
    </row>
    <row r="79" spans="2:5" x14ac:dyDescent="0.35">
      <c r="B79" s="60">
        <v>74</v>
      </c>
      <c r="C79" s="60" t="s">
        <v>209</v>
      </c>
      <c r="D79" s="60" t="s">
        <v>166</v>
      </c>
      <c r="E79" s="60">
        <f t="shared" si="10"/>
        <v>180</v>
      </c>
    </row>
    <row r="80" spans="2:5" x14ac:dyDescent="0.35">
      <c r="B80" s="60">
        <v>75</v>
      </c>
      <c r="C80" s="60" t="s">
        <v>178</v>
      </c>
      <c r="D80" s="60" t="s">
        <v>165</v>
      </c>
      <c r="E80" s="60">
        <f>SUM((5+0+30)*4)</f>
        <v>140</v>
      </c>
    </row>
    <row r="81" spans="2:5" x14ac:dyDescent="0.35">
      <c r="B81" s="60">
        <v>76</v>
      </c>
      <c r="C81" s="60" t="s">
        <v>182</v>
      </c>
      <c r="D81" s="60" t="s">
        <v>159</v>
      </c>
      <c r="E81" s="60">
        <f>SUM((5+0+30)*4)</f>
        <v>140</v>
      </c>
    </row>
    <row r="82" spans="2:5" x14ac:dyDescent="0.35">
      <c r="B82" s="60">
        <v>77</v>
      </c>
      <c r="C82" s="60" t="s">
        <v>208</v>
      </c>
      <c r="D82" s="60" t="s">
        <v>164</v>
      </c>
      <c r="E82" s="60">
        <f>SUM((5+0*70)*4)</f>
        <v>20</v>
      </c>
    </row>
  </sheetData>
  <sheetProtection algorithmName="SHA-512" hashValue="lKM2RJha62HLD+PCFXIylEcT5zhEY9BGlOCw0EZy2s8stLaypcIrGu79/c3iPTs6K/PDjeUp6v+roFewWDDvzw==" saltValue="SqfpWqfLfCMFvItmnrBZZw==" spinCount="100000" sheet="1" objects="1" scenarios="1" selectLockedCells="1" selectUnlockedCells="1"/>
  <sortState xmlns:xlrd2="http://schemas.microsoft.com/office/spreadsheetml/2017/richdata2" ref="M6:O35">
    <sortCondition descending="1" ref="O6:O35"/>
  </sortState>
  <mergeCells count="3">
    <mergeCell ref="L4:O4"/>
    <mergeCell ref="B4:E4"/>
    <mergeCell ref="G4:J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88BBC-C891-4254-8C30-96B6BE1080CA}">
  <dimension ref="B2:G11"/>
  <sheetViews>
    <sheetView tabSelected="1" workbookViewId="0">
      <selection activeCell="E16" sqref="E16"/>
    </sheetView>
  </sheetViews>
  <sheetFormatPr defaultRowHeight="14.5" x14ac:dyDescent="0.35"/>
  <cols>
    <col min="2" max="2" width="7.54296875" style="58" customWidth="1"/>
    <col min="3" max="3" width="24.1796875" customWidth="1"/>
    <col min="4" max="6" width="9.1796875" style="58"/>
    <col min="7" max="7" width="10.54296875" style="58" customWidth="1"/>
  </cols>
  <sheetData>
    <row r="2" spans="2:7" x14ac:dyDescent="0.35">
      <c r="B2" s="82" t="s">
        <v>231</v>
      </c>
      <c r="C2" s="82"/>
      <c r="D2" s="82"/>
      <c r="E2" s="82"/>
      <c r="F2" s="82"/>
      <c r="G2" s="82"/>
    </row>
    <row r="3" spans="2:7" s="64" customFormat="1" ht="21" customHeight="1" x14ac:dyDescent="0.35">
      <c r="B3" s="83" t="s">
        <v>228</v>
      </c>
      <c r="C3" s="83" t="s">
        <v>227</v>
      </c>
      <c r="D3" s="83" t="s">
        <v>230</v>
      </c>
      <c r="E3" s="83"/>
      <c r="F3" s="83"/>
      <c r="G3" s="84" t="s">
        <v>232</v>
      </c>
    </row>
    <row r="4" spans="2:7" s="64" customFormat="1" x14ac:dyDescent="0.35">
      <c r="B4" s="83"/>
      <c r="C4" s="83"/>
      <c r="D4" s="62" t="s">
        <v>119</v>
      </c>
      <c r="E4" s="62" t="s">
        <v>120</v>
      </c>
      <c r="F4" s="62" t="s">
        <v>121</v>
      </c>
      <c r="G4" s="84"/>
    </row>
    <row r="5" spans="2:7" x14ac:dyDescent="0.35">
      <c r="B5" s="61"/>
      <c r="C5" s="59"/>
      <c r="D5" s="61"/>
      <c r="E5" s="61"/>
      <c r="F5" s="61"/>
      <c r="G5" s="61"/>
    </row>
    <row r="6" spans="2:7" x14ac:dyDescent="0.35">
      <c r="B6" s="60">
        <v>1</v>
      </c>
      <c r="C6" s="60" t="s">
        <v>56</v>
      </c>
      <c r="D6" s="60">
        <v>11</v>
      </c>
      <c r="E6" s="60">
        <v>9</v>
      </c>
      <c r="F6" s="60">
        <v>5</v>
      </c>
      <c r="G6" s="60">
        <v>200</v>
      </c>
    </row>
    <row r="7" spans="2:7" x14ac:dyDescent="0.35">
      <c r="B7" s="60">
        <v>2</v>
      </c>
      <c r="C7" s="60" t="s">
        <v>229</v>
      </c>
      <c r="D7" s="60">
        <v>8</v>
      </c>
      <c r="E7" s="60">
        <v>6</v>
      </c>
      <c r="F7" s="60">
        <v>3</v>
      </c>
      <c r="G7" s="60">
        <v>195</v>
      </c>
    </row>
    <row r="8" spans="2:7" x14ac:dyDescent="0.35">
      <c r="B8" s="60">
        <v>3</v>
      </c>
      <c r="C8" s="60" t="s">
        <v>43</v>
      </c>
      <c r="D8" s="60">
        <v>4</v>
      </c>
      <c r="E8" s="60">
        <v>3</v>
      </c>
      <c r="F8" s="60">
        <v>3</v>
      </c>
      <c r="G8" s="60">
        <v>190</v>
      </c>
    </row>
    <row r="9" spans="2:7" x14ac:dyDescent="0.35">
      <c r="B9" s="60">
        <v>4</v>
      </c>
      <c r="C9" s="60" t="s">
        <v>16</v>
      </c>
      <c r="D9" s="60">
        <v>2</v>
      </c>
      <c r="E9" s="60">
        <v>6</v>
      </c>
      <c r="F9" s="60">
        <v>4</v>
      </c>
      <c r="G9" s="60">
        <v>185</v>
      </c>
    </row>
    <row r="10" spans="2:7" x14ac:dyDescent="0.35">
      <c r="B10" s="60">
        <v>5</v>
      </c>
      <c r="C10" s="60" t="s">
        <v>91</v>
      </c>
      <c r="D10" s="60">
        <v>0</v>
      </c>
      <c r="E10" s="60">
        <v>1</v>
      </c>
      <c r="F10" s="60">
        <v>3</v>
      </c>
      <c r="G10" s="60">
        <v>180</v>
      </c>
    </row>
    <row r="11" spans="2:7" x14ac:dyDescent="0.35">
      <c r="B11" s="61"/>
      <c r="C11" s="59"/>
      <c r="D11" s="61"/>
      <c r="E11" s="61"/>
      <c r="F11" s="61"/>
      <c r="G11" s="61"/>
    </row>
  </sheetData>
  <sheetProtection algorithmName="SHA-512" hashValue="v8paqentfw0m2vPNhgm77PUlbJGr/Cf1HVvxzK/NBtyDhSO+o305JaW6XS9l/XBt5DWpcs04pq2ge/jkiCD2+w==" saltValue="aH5JcbnFRxbCGltOWWVppg==" spinCount="100000" sheet="1" objects="1" scenarios="1" selectLockedCells="1" selectUnlockedCells="1"/>
  <mergeCells count="5">
    <mergeCell ref="D3:F3"/>
    <mergeCell ref="B2:G2"/>
    <mergeCell ref="G3:G4"/>
    <mergeCell ref="C3:C4"/>
    <mergeCell ref="B3:B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Pesilat Full Data</vt:lpstr>
      <vt:lpstr>Medal Winner</vt:lpstr>
      <vt:lpstr>Individual Ranking</vt:lpstr>
      <vt:lpstr>Team Ranking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asiah</dc:creator>
  <cp:lastModifiedBy>asiah</cp:lastModifiedBy>
  <dcterms:created xsi:type="dcterms:W3CDTF">2022-03-07T01:19:55Z</dcterms:created>
  <dcterms:modified xsi:type="dcterms:W3CDTF">2022-03-22T05:44:26Z</dcterms:modified>
</cp:coreProperties>
</file>